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192.168.8.200\ForAll\- Личные папки сотрудников\Каибова Мадина\От Кишханат\"/>
    </mc:Choice>
  </mc:AlternateContent>
  <bookViews>
    <workbookView xWindow="0" yWindow="0" windowWidth="28800" windowHeight="12030" firstSheet="6" activeTab="6"/>
  </bookViews>
  <sheets>
    <sheet name="Главный лист" sheetId="1" r:id="rId1"/>
    <sheet name="Рабочий лист" sheetId="11" state="hidden" r:id="rId2"/>
    <sheet name="Выгрузка" sheetId="9" r:id="rId3"/>
    <sheet name="Общеорганизационный блок " sheetId="2" r:id="rId4"/>
    <sheet name="Предоставление гос. услуг" sheetId="3" r:id="rId5"/>
    <sheet name="Предоставление гос. поддержки" sheetId="4" r:id="rId6"/>
    <sheet name="Гос. контроль(надзор)" sheetId="5" r:id="rId7"/>
    <sheet name="Рассмотрение обращений запросов" sheetId="6" r:id="rId8"/>
    <sheet name="Обеспечение доступа информации" sheetId="7" r:id="rId9"/>
    <sheet name="Внутренний клиент " sheetId="8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S1" i="9" l="1"/>
  <c r="AM1" i="9"/>
  <c r="L32" i="11"/>
  <c r="L31" i="11"/>
  <c r="L30" i="11"/>
  <c r="L29" i="11"/>
  <c r="L28" i="11"/>
  <c r="L27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L33" i="11"/>
  <c r="L34" i="11"/>
  <c r="L35" i="11"/>
  <c r="L36" i="11"/>
  <c r="L37" i="11"/>
  <c r="L38" i="11"/>
  <c r="L39" i="11"/>
  <c r="L40" i="11"/>
  <c r="M4" i="11"/>
  <c r="M3" i="11"/>
  <c r="M2" i="11"/>
  <c r="M1" i="11"/>
  <c r="M30" i="11" s="1"/>
  <c r="F39" i="11"/>
  <c r="F38" i="11"/>
  <c r="F37" i="11"/>
  <c r="F36" i="11"/>
  <c r="F35" i="11"/>
  <c r="F34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12" i="11"/>
  <c r="G11" i="11"/>
  <c r="G10" i="11"/>
  <c r="G9" i="11"/>
  <c r="G8" i="11"/>
  <c r="G7" i="11"/>
  <c r="G6" i="11"/>
  <c r="G5" i="11"/>
  <c r="G4" i="11"/>
  <c r="G3" i="11"/>
  <c r="G2" i="11"/>
  <c r="G1" i="11"/>
  <c r="L41" i="11" l="1"/>
  <c r="G36" i="11"/>
  <c r="M28" i="11"/>
  <c r="M32" i="11"/>
  <c r="M31" i="11"/>
  <c r="M27" i="11"/>
  <c r="M29" i="11"/>
  <c r="M39" i="11"/>
  <c r="M35" i="11"/>
  <c r="M38" i="11"/>
  <c r="M34" i="11"/>
  <c r="M37" i="11"/>
  <c r="M33" i="11"/>
  <c r="M40" i="11"/>
  <c r="M36" i="11"/>
  <c r="G35" i="11"/>
  <c r="G38" i="11"/>
  <c r="G37" i="11"/>
  <c r="G39" i="11"/>
  <c r="G34" i="11"/>
  <c r="F40" i="11"/>
  <c r="ER1" i="9"/>
  <c r="EI1" i="9"/>
  <c r="DO1" i="9"/>
  <c r="CN1" i="9"/>
  <c r="BH1" i="9"/>
  <c r="Z1" i="9"/>
  <c r="M41" i="11" l="1"/>
  <c r="M42" i="11" s="1"/>
  <c r="C3" i="5" s="1"/>
  <c r="G40" i="11"/>
  <c r="G41" i="11" s="1"/>
  <c r="C3" i="3" s="1"/>
  <c r="Y1" i="9"/>
  <c r="X1" i="9"/>
  <c r="W1" i="9"/>
  <c r="V1" i="9"/>
  <c r="U1" i="9"/>
  <c r="T1" i="9"/>
  <c r="S1" i="9"/>
  <c r="R1" i="9"/>
  <c r="Q1" i="9"/>
  <c r="P1" i="9"/>
  <c r="O1" i="9"/>
  <c r="N1" i="9"/>
  <c r="M1" i="9"/>
  <c r="L1" i="9"/>
  <c r="K1" i="9"/>
  <c r="J1" i="9"/>
  <c r="I1" i="9"/>
  <c r="H1" i="9"/>
  <c r="G1" i="9"/>
  <c r="F1" i="9"/>
  <c r="E1" i="9"/>
  <c r="D1" i="9"/>
  <c r="C1" i="9"/>
  <c r="B1" i="9"/>
  <c r="GN1" i="9" l="1"/>
  <c r="GM1" i="9"/>
  <c r="GL1" i="9"/>
  <c r="GK1" i="9"/>
  <c r="GJ1" i="9"/>
  <c r="GI1" i="9"/>
  <c r="GH1" i="9"/>
  <c r="GG1" i="9"/>
  <c r="GF1" i="9"/>
  <c r="GE1" i="9"/>
  <c r="GD1" i="9"/>
  <c r="GC1" i="9"/>
  <c r="GB1" i="9"/>
  <c r="GA1" i="9"/>
  <c r="FZ1" i="9"/>
  <c r="FY1" i="9"/>
  <c r="FX1" i="9"/>
  <c r="FW1" i="9"/>
  <c r="FV1" i="9"/>
  <c r="FU1" i="9"/>
  <c r="FT1" i="9"/>
  <c r="FS1" i="9"/>
  <c r="FR1" i="9"/>
  <c r="FQ1" i="9"/>
  <c r="FP1" i="9"/>
  <c r="FO1" i="9"/>
  <c r="FN1" i="9"/>
  <c r="FM1" i="9"/>
  <c r="FL1" i="9"/>
  <c r="FK1" i="9"/>
  <c r="FJ1" i="9"/>
  <c r="FI1" i="9"/>
  <c r="FH1" i="9"/>
  <c r="FG1" i="9"/>
  <c r="FF1" i="9"/>
  <c r="FE1" i="9"/>
  <c r="FD1" i="9"/>
  <c r="FC1" i="9"/>
  <c r="FB1" i="9"/>
  <c r="FA1" i="9"/>
  <c r="EZ1" i="9"/>
  <c r="EY1" i="9"/>
  <c r="EX1" i="9"/>
  <c r="EW1" i="9"/>
  <c r="EV1" i="9"/>
  <c r="EU1" i="9"/>
  <c r="ET1" i="9"/>
  <c r="ES1" i="9"/>
  <c r="EQ1" i="9"/>
  <c r="EP1" i="9"/>
  <c r="EO1" i="9"/>
  <c r="EN1" i="9"/>
  <c r="EM1" i="9"/>
  <c r="EL1" i="9"/>
  <c r="EK1" i="9"/>
  <c r="EJ1" i="9"/>
  <c r="EH1" i="9"/>
  <c r="EG1" i="9"/>
  <c r="EF1" i="9"/>
  <c r="EE1" i="9"/>
  <c r="ED1" i="9"/>
  <c r="EC1" i="9"/>
  <c r="EB1" i="9"/>
  <c r="EA1" i="9"/>
  <c r="DZ1" i="9"/>
  <c r="DY1" i="9"/>
  <c r="DX1" i="9"/>
  <c r="DW1" i="9"/>
  <c r="DV1" i="9"/>
  <c r="DU1" i="9"/>
  <c r="DT1" i="9"/>
  <c r="DS1" i="9"/>
  <c r="DR1" i="9"/>
  <c r="DQ1" i="9"/>
  <c r="DP1" i="9"/>
  <c r="DN1" i="9"/>
  <c r="DM1" i="9"/>
  <c r="DL1" i="9"/>
  <c r="DK1" i="9"/>
  <c r="DJ1" i="9"/>
  <c r="DI1" i="9"/>
  <c r="DH1" i="9"/>
  <c r="DG1" i="9"/>
  <c r="DF1" i="9"/>
  <c r="DE1" i="9"/>
  <c r="DD1" i="9"/>
  <c r="DC1" i="9"/>
  <c r="DB1" i="9"/>
  <c r="DA1" i="9"/>
  <c r="CZ1" i="9"/>
  <c r="CY1" i="9"/>
  <c r="CX1" i="9"/>
  <c r="CW1" i="9"/>
  <c r="CV1" i="9"/>
  <c r="CU1" i="9"/>
  <c r="CT1" i="9"/>
  <c r="CR1" i="9"/>
  <c r="CQ1" i="9"/>
  <c r="CP1" i="9"/>
  <c r="CO1" i="9"/>
  <c r="CM1" i="9"/>
  <c r="CL1" i="9"/>
  <c r="CK1" i="9"/>
  <c r="CJ1" i="9"/>
  <c r="CI1" i="9"/>
  <c r="CH1" i="9"/>
  <c r="CG1" i="9"/>
  <c r="CF1" i="9"/>
  <c r="CE1" i="9"/>
  <c r="CD1" i="9"/>
  <c r="CC1" i="9"/>
  <c r="CB1" i="9"/>
  <c r="CA1" i="9"/>
  <c r="BZ1" i="9"/>
  <c r="BY1" i="9"/>
  <c r="BX1" i="9"/>
  <c r="BW1" i="9"/>
  <c r="BV1" i="9"/>
  <c r="BU1" i="9"/>
  <c r="BT1" i="9"/>
  <c r="BS1" i="9"/>
  <c r="BR1" i="9"/>
  <c r="BQ1" i="9"/>
  <c r="BP1" i="9"/>
  <c r="BO1" i="9"/>
  <c r="BN1" i="9"/>
  <c r="BM1" i="9"/>
  <c r="BL1" i="9"/>
  <c r="BK1" i="9"/>
  <c r="BJ1" i="9"/>
  <c r="BI1" i="9"/>
  <c r="BG1" i="9"/>
  <c r="BF1" i="9"/>
  <c r="BE1" i="9"/>
  <c r="BD1" i="9"/>
  <c r="BC1" i="9"/>
  <c r="BB1" i="9"/>
  <c r="BA1" i="9"/>
  <c r="AZ1" i="9"/>
  <c r="AY1" i="9"/>
  <c r="AX1" i="9"/>
  <c r="AW1" i="9"/>
  <c r="AV1" i="9"/>
  <c r="AU1" i="9"/>
  <c r="AT1" i="9"/>
  <c r="AS1" i="9"/>
  <c r="AR1" i="9"/>
  <c r="AQ1" i="9"/>
  <c r="AP1" i="9"/>
  <c r="AO1" i="9"/>
  <c r="AN1" i="9"/>
  <c r="AL1" i="9"/>
  <c r="AK1" i="9"/>
  <c r="AJ1" i="9"/>
  <c r="AI1" i="9"/>
  <c r="AH1" i="9"/>
  <c r="AG1" i="9"/>
  <c r="AF1" i="9"/>
  <c r="AE1" i="9"/>
  <c r="AD1" i="9"/>
  <c r="AC1" i="9"/>
  <c r="AB1" i="9"/>
  <c r="AA1" i="9"/>
  <c r="D12" i="11" l="1"/>
  <c r="D13" i="11"/>
  <c r="D14" i="11"/>
  <c r="D15" i="11"/>
  <c r="D16" i="11"/>
  <c r="D17" i="11"/>
  <c r="D18" i="11"/>
  <c r="D19" i="11"/>
  <c r="D20" i="11"/>
  <c r="D21" i="11"/>
  <c r="D11" i="11"/>
  <c r="D10" i="11"/>
  <c r="D8" i="11"/>
  <c r="D9" i="11"/>
  <c r="D7" i="11"/>
  <c r="D6" i="11"/>
  <c r="D5" i="11"/>
  <c r="D2" i="11"/>
  <c r="D3" i="11"/>
  <c r="D4" i="11"/>
  <c r="D1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J1" i="11"/>
  <c r="P1" i="11"/>
  <c r="S1" i="11"/>
  <c r="V1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18" i="11"/>
  <c r="V15" i="11"/>
  <c r="V16" i="11"/>
  <c r="V14" i="11"/>
  <c r="V12" i="11"/>
  <c r="V13" i="11"/>
  <c r="V11" i="11"/>
  <c r="V10" i="11"/>
  <c r="V9" i="11"/>
  <c r="V8" i="11"/>
  <c r="V7" i="11"/>
  <c r="V6" i="11"/>
  <c r="P17" i="11"/>
  <c r="P12" i="11"/>
  <c r="P13" i="11"/>
  <c r="P14" i="11"/>
  <c r="P15" i="11"/>
  <c r="P10" i="11"/>
  <c r="P9" i="11"/>
  <c r="P4" i="11"/>
  <c r="P5" i="11"/>
  <c r="P6" i="11"/>
  <c r="P7" i="11"/>
  <c r="P2" i="11"/>
  <c r="J28" i="11"/>
  <c r="J29" i="11"/>
  <c r="J24" i="11"/>
  <c r="J17" i="11"/>
  <c r="J18" i="11"/>
  <c r="J19" i="11"/>
  <c r="J20" i="11"/>
  <c r="J16" i="11"/>
  <c r="J14" i="11"/>
  <c r="J12" i="11"/>
  <c r="J13" i="11"/>
  <c r="J10" i="11"/>
  <c r="J8" i="11"/>
  <c r="J6" i="11"/>
  <c r="J2" i="11"/>
  <c r="J3" i="11"/>
  <c r="J4" i="11"/>
  <c r="J5" i="11"/>
  <c r="C36" i="11" l="1"/>
  <c r="D28" i="11"/>
  <c r="D34" i="11"/>
  <c r="D32" i="11"/>
  <c r="D24" i="11"/>
  <c r="D22" i="11"/>
  <c r="D23" i="11"/>
  <c r="D27" i="11"/>
  <c r="D31" i="11"/>
  <c r="D35" i="11"/>
  <c r="D25" i="11"/>
  <c r="D29" i="11"/>
  <c r="D33" i="11"/>
  <c r="D26" i="11"/>
  <c r="D30" i="11"/>
  <c r="S6" i="11"/>
  <c r="S7" i="11"/>
  <c r="S8" i="11"/>
  <c r="S5" i="11"/>
  <c r="S2" i="11"/>
  <c r="S3" i="11"/>
  <c r="S4" i="11"/>
  <c r="V17" i="11"/>
  <c r="V5" i="11"/>
  <c r="V4" i="11"/>
  <c r="V3" i="11"/>
  <c r="V2" i="11"/>
  <c r="P19" i="11"/>
  <c r="P18" i="11"/>
  <c r="P16" i="11"/>
  <c r="P11" i="11"/>
  <c r="P8" i="11"/>
  <c r="P3" i="11"/>
  <c r="J31" i="11"/>
  <c r="J30" i="11"/>
  <c r="J26" i="11"/>
  <c r="J27" i="11"/>
  <c r="J25" i="11"/>
  <c r="J23" i="11"/>
  <c r="J22" i="11"/>
  <c r="J21" i="11"/>
  <c r="J15" i="11"/>
  <c r="J11" i="11"/>
  <c r="J9" i="11"/>
  <c r="J7" i="11"/>
  <c r="J37" i="11"/>
  <c r="U51" i="11"/>
  <c r="R11" i="11"/>
  <c r="O22" i="11"/>
  <c r="I34" i="11"/>
  <c r="O33" i="11"/>
  <c r="O32" i="11"/>
  <c r="O31" i="11"/>
  <c r="O30" i="11"/>
  <c r="O29" i="11"/>
  <c r="O28" i="11"/>
  <c r="O27" i="11"/>
  <c r="O26" i="11"/>
  <c r="U62" i="11"/>
  <c r="U61" i="11"/>
  <c r="U60" i="11"/>
  <c r="U59" i="11"/>
  <c r="U58" i="11"/>
  <c r="U57" i="11"/>
  <c r="U56" i="11"/>
  <c r="U55" i="11"/>
  <c r="U54" i="11"/>
  <c r="U53" i="11"/>
  <c r="U52" i="11"/>
  <c r="U50" i="11"/>
  <c r="U49" i="11"/>
  <c r="R22" i="11"/>
  <c r="R21" i="11"/>
  <c r="R20" i="11"/>
  <c r="R19" i="11"/>
  <c r="R18" i="11"/>
  <c r="R17" i="11"/>
  <c r="R16" i="11"/>
  <c r="R15" i="11"/>
  <c r="R14" i="11"/>
  <c r="R13" i="11"/>
  <c r="R12" i="11"/>
  <c r="R10" i="11"/>
  <c r="R9" i="11"/>
  <c r="O25" i="11"/>
  <c r="O24" i="11"/>
  <c r="O23" i="11"/>
  <c r="O21" i="11"/>
  <c r="O20" i="11"/>
  <c r="I37" i="11"/>
  <c r="I36" i="11"/>
  <c r="I35" i="11"/>
  <c r="I33" i="11"/>
  <c r="I32" i="11"/>
  <c r="P25" i="11" l="1"/>
  <c r="D36" i="11"/>
  <c r="D37" i="11" s="1"/>
  <c r="C3" i="2" s="1"/>
  <c r="I38" i="11"/>
  <c r="S11" i="11"/>
  <c r="S15" i="11"/>
  <c r="S21" i="11"/>
  <c r="V55" i="11"/>
  <c r="P22" i="11"/>
  <c r="P21" i="11"/>
  <c r="V59" i="11"/>
  <c r="V51" i="11"/>
  <c r="J34" i="11"/>
  <c r="J33" i="11"/>
  <c r="J35" i="11"/>
  <c r="J32" i="11"/>
  <c r="J36" i="11"/>
  <c r="U63" i="11"/>
  <c r="V56" i="11"/>
  <c r="V49" i="11"/>
  <c r="V57" i="11"/>
  <c r="V50" i="11"/>
  <c r="V58" i="11"/>
  <c r="V60" i="11"/>
  <c r="V53" i="11"/>
  <c r="V61" i="11"/>
  <c r="V52" i="11"/>
  <c r="V54" i="11"/>
  <c r="V62" i="11"/>
  <c r="S22" i="11"/>
  <c r="S9" i="11"/>
  <c r="S14" i="11"/>
  <c r="S16" i="11"/>
  <c r="S17" i="11"/>
  <c r="S18" i="11"/>
  <c r="S19" i="11"/>
  <c r="S10" i="11"/>
  <c r="S12" i="11"/>
  <c r="S20" i="11"/>
  <c r="S13" i="11"/>
  <c r="P27" i="11"/>
  <c r="P31" i="11"/>
  <c r="P20" i="11"/>
  <c r="P28" i="11"/>
  <c r="P32" i="11"/>
  <c r="P33" i="11"/>
  <c r="P29" i="11"/>
  <c r="P23" i="11"/>
  <c r="P26" i="11"/>
  <c r="P30" i="11"/>
  <c r="P24" i="11"/>
  <c r="O34" i="11"/>
  <c r="J38" i="11" l="1"/>
  <c r="V63" i="11"/>
  <c r="S23" i="11"/>
  <c r="P34" i="11"/>
  <c r="V64" i="11" l="1"/>
  <c r="C3" i="8" s="1"/>
  <c r="P35" i="11"/>
  <c r="C3" i="6" s="1"/>
  <c r="J39" i="11"/>
  <c r="C3" i="4" s="1"/>
  <c r="R23" i="11" l="1"/>
  <c r="S24" i="11" s="1"/>
  <c r="C3" i="7" s="1"/>
</calcChain>
</file>

<file path=xl/sharedStrings.xml><?xml version="1.0" encoding="utf-8"?>
<sst xmlns="http://schemas.openxmlformats.org/spreadsheetml/2006/main" count="945" uniqueCount="512">
  <si>
    <t>Лист самопроверки внедрения клиентоцентричности</t>
  </si>
  <si>
    <t>Навигация</t>
  </si>
  <si>
    <t xml:space="preserve">Общеорганизационный блок </t>
  </si>
  <si>
    <t>Уровень органа власти:</t>
  </si>
  <si>
    <t>Федеральный</t>
  </si>
  <si>
    <t>Предоставление гос. услуг</t>
  </si>
  <si>
    <t>Субъект:</t>
  </si>
  <si>
    <t>Предоставление гос. поддержки</t>
  </si>
  <si>
    <t>Название органа власти:</t>
  </si>
  <si>
    <t>Гос. контроль(надзор)</t>
  </si>
  <si>
    <t>№</t>
  </si>
  <si>
    <t>Вопрос</t>
  </si>
  <si>
    <t>Ответ</t>
  </si>
  <si>
    <t>Оценка правильности ввода информации в опросный лист</t>
  </si>
  <si>
    <t>Вводный блок вопросов</t>
  </si>
  <si>
    <t>Да</t>
  </si>
  <si>
    <t>Рассмотрение обращений запросов</t>
  </si>
  <si>
    <t>Обеспечение доступа информации</t>
  </si>
  <si>
    <t xml:space="preserve">Внутренний клиент </t>
  </si>
  <si>
    <t>Общеорганизационный блок</t>
  </si>
  <si>
    <t>Правильность заполнения листа:</t>
  </si>
  <si>
    <t>Требование</t>
  </si>
  <si>
    <t>Результат</t>
  </si>
  <si>
    <t>Примечание</t>
  </si>
  <si>
    <t>Вводные вопросы</t>
  </si>
  <si>
    <t>Доля сотрудников ОИВ, занятых в процессах блока "Предоставление государственных услуг", %</t>
  </si>
  <si>
    <t>Доля сотрудников ОИВ, занятых в процессах блока "Предоставление мер поддержки", %</t>
  </si>
  <si>
    <t>Доля сотрудников ОИВ, занятых в процессах блока "Государственный контроль (надзор)", %</t>
  </si>
  <si>
    <t>Оказываются ли услуги вашего органа власти:
- в территориальных органах, 
или
- в подведомственных учреждениях и организациях, 
или
- в организациях, уполномоченных в соответствии с законодательством Российской Федерации, в том числе на основании договора, предоставлять услуги Клиенту</t>
  </si>
  <si>
    <t>Определено структурное подразделение, ответственное за координацию и контроль внедрения в органе клиентоцентричного подхода</t>
  </si>
  <si>
    <t>Осуществляется участие в рабочей группе, ответственной за координацию и взаимодействие в области внедрения клиентоцентричного подхода</t>
  </si>
  <si>
    <t>Утверждена организационная модель внедрения клиентоцентричности в деятельность органа власти</t>
  </si>
  <si>
    <t>План деятельности органа в составе направлений деятельности содержит мероприятия по внедрению клиентоцентричного подхода</t>
  </si>
  <si>
    <t>Сформирован реестр основных процессов органа власти</t>
  </si>
  <si>
    <t>Внедрена система показателей эффективности сотрудников, отражающих их навыки клиентоцентричного поведения</t>
  </si>
  <si>
    <t>Реализована возможность обратиться в орган по телефону, в том числе / 1. Количество переключений на других сотрудников для решения вопроса клиента не превышает двух</t>
  </si>
  <si>
    <t>Реализована возможность обратиться в орган по телефону, в том числе / 2. Закреплено требование использования в разговоре с клиентом грамотной, ровной, эмоционально нейтральной или позитивно окрашенной речи с краткими и четкими информационными фразами, отсутствующими интонациями безразличия, скуки, усталости, незаинтересованности</t>
  </si>
  <si>
    <t>Реализована возможность обратиться в орган по телефону, в том числе / 3. Разработаны скрипты разговоров при входящих и исходящих звонках сотрудников органов власти и уполномоченных организаций (сотрудников колл-центров) для ответов на типовые обращения клиентов</t>
  </si>
  <si>
    <t>Доля территориальных органов и подведомственных учреждений, в которых полностью реализованы указанные возможности</t>
  </si>
  <si>
    <t>Реализована возможность письменного взаимодействия (электронная почта (e-mail), письмо, сообщение в личном кабинете), в том числе / 1. Рассылки, инициированные органами власти и уполномоченными организациями, производятся только при наличии согласия клиента</t>
  </si>
  <si>
    <t>Реализована возможность письменного взаимодействия (электронная почта (e-mail), письмо, сообщение в личном кабинете), в том числе / 2. Письменное обращение, инициированное клиентом автоматически классифицируется по теме, настроению и содержанию письма</t>
  </si>
  <si>
    <t>Реализована возможность письменного взаимодействия (электронная почта (e-mail), письмо, сообщение в личном кабинете), в том числе  / 3. После получения письма, инициированного клиентом, в течение 24 часов предоставляется первичная обратная связь с уведомлением о получении письма, указанием срока о подготовке ответа и (или) решения вопроса</t>
  </si>
  <si>
    <t>Реализована возможность письменного взаимодействия (электронная почта (e-mail), письмо, сообщение в личном кабинете), в том числе  / 4. Ответ излагается в доступной, понятной и легкой для восприятия форме с учетом профиля клиентского сегмента и его потребностей и проверяется с помощью разработанного алгоритма автоматической оценки уровня сложности восприятия письменного ответа</t>
  </si>
  <si>
    <t>Реализована возможность письменного взаимодействия (электронная почта (e-mail), письмо, сообщение в личном кабинете), в том числе / 5. Разрабатываются и своевременно актуализируются базы знаний, содержащие шаблоны ответов на типовые обращения клиентов</t>
  </si>
  <si>
    <t>Разработан и применяется методический документ о применении «понятного языка» взаимодействия с клиентами</t>
  </si>
  <si>
    <t>Доля территориальных органов и подведомственных учреждений, в которых применяется методический документ о применении «понятного языка» взаимодействия с клиентами - гражданами</t>
  </si>
  <si>
    <t>Предоставление государственных услуг</t>
  </si>
  <si>
    <t>Проводилось тестирование верхнеуровневого прототипа услуги (сервиса) на целевых аудиториях</t>
  </si>
  <si>
    <t>Внесены целесообразные изменения в целевой клиентский сценарий с учетом результатов тестирования</t>
  </si>
  <si>
    <t>Разработан детализированный прототип услуги, (сервиса) с учетом изменений в клиентском сценарии</t>
  </si>
  <si>
    <t>Проводится мониторинг удовлетворенности клиентов (оценка качества клиентского опыта) по результатам получения услуг (сервисов)</t>
  </si>
  <si>
    <t>Доля территориальных органов и подведомственных учреждений, в которых проводится мониторинг удовлетворенности клиентов (оценка качества клиентского опыта)</t>
  </si>
  <si>
    <t>Услуги (сервисы) направляются на сертификацию в Лаборатории пользовательского тестирования</t>
  </si>
  <si>
    <t>Проведены мероприятия по проверке гипотез о сегментации клиентов и их клиентского опыта</t>
  </si>
  <si>
    <t>Завершена сегментация клиентов - отнесение изученных групп клиентов к профилям клиентского сегмента</t>
  </si>
  <si>
    <t>Созданы (или актуализированы в текущем году) карты клиентского пути</t>
  </si>
  <si>
    <t>Разработаны (и актуализированы в текущем году) клиентские сценарии</t>
  </si>
  <si>
    <t>Доля услуг, по которым клиентам предоставляется возможность выбора удобного способа информирования о порядке предоставления услуги</t>
  </si>
  <si>
    <t>Доля услуг, возможность подачи заявления на получение которых реализована в круглосуточном режиме</t>
  </si>
  <si>
    <t>Ведомственные акты (инструкции, скрипты) предусматривают действия сотрудников при оскорблении клиентом и/или использовании им нецензурной лексики</t>
  </si>
  <si>
    <t>Периодичность актуализации базы знаний (типовые ответы, информация на официальном сайте органа и т.д.)</t>
  </si>
  <si>
    <t>Значение показателя чаще 1 раза/месяц</t>
  </si>
  <si>
    <t>Доля услуг, по которым клиентам предоставляется возможность выбора удобного канала подачи заявления</t>
  </si>
  <si>
    <t>Доля услуг, по которым проводится исследование потребности клиента, соответствия клиентских ожиданий реальному результату процесса</t>
  </si>
  <si>
    <t>Предусмотрены механизмы предоставления услуг людям с хроническими проблемами со здоровьем, людям, ограниченно или временно нетрудоспособным, людям с низкими навыками использования цифровых технологий, в том числе в силу возраста, а также людям с низким уровнем знания русского языка</t>
  </si>
  <si>
    <t xml:space="preserve">Доля территориальных органов и подведомственных учреждений, в которых реализованы механизмы предоставления услуг людям с хроническими проблемами со здоровьем, людей, ограниченно или временно нетрудоспособных, людям с низкими навыками использования цифровых технологий, в том числе в силу возраста, а также людям с низким уровнем знания русского языка
</t>
  </si>
  <si>
    <t>Доля услуг, для которых имеется единая база регистрации заявлений независимо от способа их подачи</t>
  </si>
  <si>
    <t>При наличии устранимых причин для отказа в предоставлении государственной услуги осуществляется связь с клиентом с целью устранения этих причин</t>
  </si>
  <si>
    <t>Доля услуг, по которым клиентам предоставляется возможность выбора удобного канала уведомления о ходе предоставления услуги и ее результатах</t>
  </si>
  <si>
    <t>Доля услуг, по которым у заявителя есть возможность отслеживать ход предоставления государственной услуги удаленно (в цифровом формате либо по телефону)</t>
  </si>
  <si>
    <t>Доля территориальных органов и подведомственных учреждений, в которых доступен хотя бы один канал удаленного взаимодействия</t>
  </si>
  <si>
    <t>Доля фактически оказанных услуг, предоставленных без нарушения регламентного срока при их оказании</t>
  </si>
  <si>
    <t>Доля услуг, по которым клиентам предоставляется возможность выбора удобного канала получения результата</t>
  </si>
  <si>
    <t>Доля услуг и сервисов, после предоставления которых фиксируется оценка удовлетворенности</t>
  </si>
  <si>
    <t>Доля территориальных органов и подведомственных учреждений, в которых внедрен механизм оценки качества клиентского опыта</t>
  </si>
  <si>
    <t>Доля услуг, по которым сбор обратной связи возможен по всем каналам взаимодействия с клиентом, фактически реализованных органом</t>
  </si>
  <si>
    <t>Доля территориальных органов и подведомственных учреждений, в которых реализован сбор обратной связи по всем каналам взаимодействия с клиентом, фактически реализованным органом</t>
  </si>
  <si>
    <t>По результатам анализа клиентских потребностей проводится проектирование и реинжиниринг услуг и сервисов</t>
  </si>
  <si>
    <t>Доля услуг, по которым досудебное обжалование решений и действий (бездействия) органа, предоставляющего государственную услугу, может протекать удаленно (в цифровом формате)</t>
  </si>
  <si>
    <t>Предоставление государственной поддержки</t>
  </si>
  <si>
    <t>Проводилось тестирование верхнеуровневого прототипа меры поддержки на целевых аудиториях</t>
  </si>
  <si>
    <t>Разработан детализированный прототип меры поддержки с учетом изменений в клиентском сценарии согласно результатам тестирования</t>
  </si>
  <si>
    <t>Проводится оценка уровня  удовлетворенности по результатам получения меры поддержки</t>
  </si>
  <si>
    <t>Предусмотрено изменение ресурсного обеспечения реализации мер поддержки по итогам анализа клиентских потребностей</t>
  </si>
  <si>
    <t>Доля мер поддержки, по которым клиентам предоставляется возможность выбора удобного способа информирования</t>
  </si>
  <si>
    <t>Доля мер поддержки, по которым клиентам предоставляется возможность выбора удобного канала направления заявления</t>
  </si>
  <si>
    <t>При контакте с клиентом в зависимости от возможности или не возможности удовлетворения потребности клиента определен вариативный порядок взаимодействия с клиентом</t>
  </si>
  <si>
    <t xml:space="preserve">Доля территориальных органов и подведомственных учреждений, в которых при контакте с клиентом в зависимости от возможности удовлетворения потребностей клиента определяется порядок, по которому будет осуществляться взаимодействие </t>
  </si>
  <si>
    <t>Автоматическое включение сведений из заполненных форм клиентом в цифровой профиль клиента и их доступность органам власти и уполномоченным организациям, участвующим в предоставлении мер поддержки</t>
  </si>
  <si>
    <t>Автоматическая проверка предоставленных данных на непротиворечивость сведениям, содержащимся в информационных системах органов власти и уполномоченных организаций</t>
  </si>
  <si>
    <t>Автоматический анализ данных с помощью автоматизированных технологий на правомочность предоставления меры поддержки после получения данных от клиента</t>
  </si>
  <si>
    <t>Доля мер поддержки, для которых разработан клиентский сценарий, от общего числа мер поддержки</t>
  </si>
  <si>
    <t>В случае если потребности клиента нельзя удовлетворить согласно клиентскому сценарию, предусматривается поддержание обратной связи с клиентом, если возможность удовлетворения его потребности появится после актуализации клиентского сценария в будущем</t>
  </si>
  <si>
    <t>Реализовано требование наличия согласия клиента на проактивное предоставление мер поддержки</t>
  </si>
  <si>
    <t>При предоставлении меры поддержки учитываются жизненная ситуация и профиль клиента</t>
  </si>
  <si>
    <t>При предоставлении меры поддержки информация о такой мере предоставляется  клиенту в доступной, понятной и легкой для восприятия форме с учетом профиля клиентского сегмента и его потребностей</t>
  </si>
  <si>
    <t>Доля мер поддержки, по которым проводится исследование потребности клиента, соответствия клиентских ожиданий реальному результату процесса</t>
  </si>
  <si>
    <t>Доля мер поддержки, по которым предусмотрен канал взаимодействия через межпрограммное взаимодействие (API)</t>
  </si>
  <si>
    <t>Доля мер поддержки, по которым отсутствует необходимость самостоятельного обращения клиента в другой орган в рамках выполнения клиентского сценария</t>
  </si>
  <si>
    <t>При наличии устранимых причин для отказа в предоставлении мер поддержки осуществляется связь с клиентом с целью устранения этих причин</t>
  </si>
  <si>
    <t>Доля фактически оказанных мер поддержки, предоставленных без нарушения регламентного срока при их оказании</t>
  </si>
  <si>
    <t>Доля мер поддержки, по которым контроль за целевым использованием выделенных средств происходит без оффлайн взаимодействия с клиентом (с использованием систем (методов) дистанционного контроля, посредством API)</t>
  </si>
  <si>
    <t>По результатам анализа клиентских потребностей определен перечень мер поддержки, подлежащих реинжинирингу</t>
  </si>
  <si>
    <t>По результатам анализа клиентских потребностей определен перечень мер поддержки, подлежащих проектированию</t>
  </si>
  <si>
    <t>Доля мер поддержки, по которым досудебное обжалование может протекать удаленно (в цифровом формате)</t>
  </si>
  <si>
    <t>Государственный контроль(надзор)</t>
  </si>
  <si>
    <t>Проводилось тестирование верхнеуровневого прототипа процесса осуществления государственного контроля (надзора) на целевых аудиториях</t>
  </si>
  <si>
    <t>Разработан детализированный прототип процесса осуществления государственного контроля (надзора) с учетом изменений в клиентском сценарии согласно результатам тестирования</t>
  </si>
  <si>
    <t>Проводится мониторинг удовлетворенности клиентов взаимодействием в рамках осуществления государственного контроля (надзора)</t>
  </si>
  <si>
    <t>Доля видов государственного контроля (надзора), в отношении которых порядок определения критериев риска в части оценки добросовестности клиента учитывает персональный клиентский опыт соблюдения обязательных требований</t>
  </si>
  <si>
    <t>Доля видов государственного контроля (надзора), в отношении которых проведение контрольных (надзорных) мероприятий допустимо только в случае невозможности подтверждения соблюдения клиентом обязательных требований на основе данных государственных (муниципальных) информационных систем, доступных контрольным (надзорным) органам, из числа видов государственного контроля (надзора), осуществление которых возможен без физического взаимодействия</t>
  </si>
  <si>
    <t>Доля видов контроля, проведение которых полностью возможно без оффлайн взаимодействия с клиентом (с использованием систем (методов) дистанционного контроля) из числа видов государственного контроля (надзора), осуществление которых возможен без физического взаимодействия</t>
  </si>
  <si>
    <t>Реализован сервис уведомления клиентов с помощью удобных каналов коммуникации о проведении контрольных (надзорных) мероприятий: мобильное приложение, электронная почта, мессенджер, социальная сеть</t>
  </si>
  <si>
    <t xml:space="preserve">Реализован через более 2 канала </t>
  </si>
  <si>
    <t xml:space="preserve">Реализован сервис консультирования клиентов по вопросам проведения контрольных (надзорных) мероприятий по каналам связи:
 1) онлайн (мобильное приложение, официальный сайт, социальная сеть, мессенджер, консультационная линия)
 2) оффлайн (личный прием в органе, в МФЦ «Мой бизнес», в организации инфраструктуры поддержки)
</t>
  </si>
  <si>
    <t xml:space="preserve">Через все указанные каналы </t>
  </si>
  <si>
    <t>Доля территориальных органов/подведомственных организаций, в которых создано и функционирует структурное подразделение, уполномоченное оказывать консультирование и поддержку клиентов по поводу соблюдения обязательных требований</t>
  </si>
  <si>
    <t>Реализована возможность взаимодействия и обсуждения хода контрольных (надзорных) мероприятий между контрольным (надзорным) органом и клиентом в режиме видеоконференции, в том числе в случаях рассмотрения жалоб и заявлений клиента, когда местонахождение клиента не позволяет принять участие непосредственно</t>
  </si>
  <si>
    <t>Порядок определения сроков представления клиентом в контрольные (надзорные) органы сведений, подтверждающих его соответствие обязательным требованиям, или сведений, необходимых для оценки его добросовестности при определении критериев риска, учитывает персональные обстоятельства клиентов, включая жизненную ситуацию и профиль клиента</t>
  </si>
  <si>
    <t>Порядок систематической оценки эффективности и пересмотра обязательных требований предусматривает использование результатов обратной связи от клиентов, а также данные уполномоченных по защите прав предпринимателей и общественных объединений предпринимателей</t>
  </si>
  <si>
    <t>Доля видов контроля (надзора), при осуществлении которых фиксируется оценка качества клиентского опыта</t>
  </si>
  <si>
    <t>Доля видов контроля (надзора), в показатели результативности и эффективности которых входит оценка качества клиентского опыта</t>
  </si>
  <si>
    <t>Реализован сервис информирования клиента о его персональном перечне обязательных требований и о наличии или отсутствии в государственных информационных ресурсах сведений, необходимых для подтверждения соответствия клиента обязательным требованиям</t>
  </si>
  <si>
    <t>Реализован сервис подтверждения клиентом отнесения к нему профиля клиентского сегмента и персонального перечня обязательных требований, а также предоставления в электронном виде сведений, необходимых для подтверждения соответствия клиента обязательным требованиям</t>
  </si>
  <si>
    <t>Обеспечена возможность декларирования клиентом неприменимости в отношении него обязательных требований по следующим основаниям:
 - клиент не осуществляет деятельности, на которую распространяются требования;
 - материальные или нематериальные объекты, на которые распространяются обязательные требования, клиентом не используются</t>
  </si>
  <si>
    <t>Доля видов контроля (надзора), для которых созданы и функционируют сервисы самообследования</t>
  </si>
  <si>
    <t xml:space="preserve">Реализовано консультирование клиента по вопросам соответствия обязательным требованиям по каналам связи:
 1) онлайн (мобильное приложение, официальный сайт, социальная сеть, мессенджер, консультационная линия)
 2) оффлайн (личный прием в органе, в МФЦ «Мой бизнес», в организации инфраструктуры поддержки)
</t>
  </si>
  <si>
    <t>Реализовано консультирование клиента по вопросам соответствия обязательным требованиям в режиме 24 / 7</t>
  </si>
  <si>
    <t>Доля территориальных органов и подведомственных учреждений, в которых консультирование и поддержка клиентов оказывается в режиме 24/7</t>
  </si>
  <si>
    <t>Доля видов контроля (надзора), для которых реализованы меры стимулирования добросовестности в форме сервисов</t>
  </si>
  <si>
    <t>Доля обязательных требований, оценка соблюдения которых осуществляется данным органом, в отношении которых разработан как минимум один понятный и реализуемый алгоритм действий, выполнение которого должно гарантировать соблюдение данного обязательного требования</t>
  </si>
  <si>
    <t>Рассмотрение обращений и запросов</t>
  </si>
  <si>
    <t>Реализована возможность приема и регистрации обращений и запросов от клиента по каналам связи:
 1) онлайн (мобильное приложение, официальный сайт, социальная сеть, мессенджер, консультационная линия)
 2) оффлайн (личный прием в органе, в МФЦ, в местах длительного пребывания клиентов)</t>
  </si>
  <si>
    <t>Предусмотрен рабочий порядок уточнения содержания обращения или запроса с целью определения жизненной ситуации и фактической потребности клиента</t>
  </si>
  <si>
    <t>Доля территориальных органов и подведомственных учреждений, в которых предусмотрен рабочий порядок уточнения содержания обращения или запроса с целью определения жизненной ситуации и фактической потребности клиента</t>
  </si>
  <si>
    <t>Реализована классификация обращений и запросов по типовым потребностям клиентов</t>
  </si>
  <si>
    <t>Реализовано хранение и представление клиенту истории его обращений и ответов на них</t>
  </si>
  <si>
    <t>Осуществляется приоритезация и определение сроков ответа на обращения и запросы с учетом личных обстоятельств клиента (жизненная ситуация, профиль клиента, история обращений клиента)</t>
  </si>
  <si>
    <t>Предусмотрены механизмы приема и регистрации обращений и запросов людям с хроническими проблемами со здоровьем, людям, ограниченно или временно нетрудоспособным, людям с низкими навыками использования цифровых технологий, в том числе в силу возраста, а также людям с низким уровнем знания русского языка</t>
  </si>
  <si>
    <t>Доля территориальных органов и подведомственных учреждений, в которых предусмотрены механизмы приема и регистрации обращений и запросов людям с хроническими проблемами со здоровьем, людям, ограниченно или временно нетрудоспособным, людям с низкими навыками использования цифровых технологий, в том числе в силу возраста, а также людям с низким уровнем знания русского языка</t>
  </si>
  <si>
    <t>Уведомление о переадресации обращения осуществляется по выбору клиента удобным для него способом</t>
  </si>
  <si>
    <t>Возможность получения ответа на обращение или запрос удобным клиенту способом</t>
  </si>
  <si>
    <t>Доля обращений и запросов, первичная обратная связь (с уведомлением о получении письма, указанием срока о подготовке ответа и (или) решения вопроса) на которые направлена в течение 24 часов с момента регистрации</t>
  </si>
  <si>
    <t>Реализован порядок подготовки ответов на обращения и запросы в доступной, понятной и легкой для восприятия форме с учетом профиля клиентского сегмента</t>
  </si>
  <si>
    <t>Реализован порядок подготовки ответов на обращения и запросы с учетом личных обстоятельств (жизненной ситуации, профиля клиента, истории его обращений)</t>
  </si>
  <si>
    <t>Реализована фиксация оценок качества клиентского опыта: / при приеме и регистрации обращения или запроса</t>
  </si>
  <si>
    <t>Реализована фиксация оценок качества клиентского опыта: / при ответе (отсутствии ответа) на обращение или запрос</t>
  </si>
  <si>
    <t>Доля территориальных органов и подведомственных учреждений, в которых реализована фиксация оценок качества клиентского опыта:
1) при приеме и регистрации обращения или запроса
2) при ответе (отсутствии ответа) на обращение или запрос</t>
  </si>
  <si>
    <t>Реализована возможность записи на личный прием в цифровом формате</t>
  </si>
  <si>
    <t>Доля территориальных органов и подведомственных учреждений, в которых  реализована возможность записи на личный прием в цифровом формате</t>
  </si>
  <si>
    <t xml:space="preserve">Доля точек личного приема обращений, в которых организована доступная среда для лиц с инвалидностью и маломобильных граждан </t>
  </si>
  <si>
    <t>Обеспечение доступа к информации</t>
  </si>
  <si>
    <t>Наличие информации о деятельности органа в формате открытых данных</t>
  </si>
  <si>
    <t>Реализован сбор обратной связи от клиентов о составе и качестве размещенной информации</t>
  </si>
  <si>
    <t>Реализованы процессы рассмотрения предложений об изменении состава и содержания размещаемой информации, а также порядка ее размещения, на основании собранной обратной связи от клиентов</t>
  </si>
  <si>
    <t>Периодичность актуализации базы знаний (типовые ответы, информация на порталах органа и т.д.)</t>
  </si>
  <si>
    <t>Наличие типовых форм для однотипных/стандартных запросов</t>
  </si>
  <si>
    <t>Реализован доступ к информации о деятельности органа посредством программного интерфейса приложений (API)</t>
  </si>
  <si>
    <t>Предусмотрены механизмы предоставления информации людям с ограниченными возможностями</t>
  </si>
  <si>
    <t>Реализован сбор обратной связи от клиентов о качестве предоставления информации по запросу</t>
  </si>
  <si>
    <t>Внутренний клиент</t>
  </si>
  <si>
    <t>Доля должностей в штатном расписании, в отношении которых разработаны модели компетенций, содержащие требования к профессиональным и личностным качествам, обеспечивающие эффективное выполнение должностных обязанностей</t>
  </si>
  <si>
    <t>Доля вакантных должностей, для которых разработаны:
1) должностной регламент,
2) профиль должности</t>
  </si>
  <si>
    <t>Доля должностей в штатном расписании, в отношении которых предусмотрено прикрепление к наставнику, задачей которого является помощь в быстрой, комфортной и эффективной адаптации нового сотрудника, а также помощь в достижении поставленных на период испытательного срока задач</t>
  </si>
  <si>
    <t>Доля должностей в штатном расписании, для которых предусмотрено наличие плана адаптации сотрудника к новой должности</t>
  </si>
  <si>
    <t>Аттестация госслужащих включает проверку уровня владения стандартами и навыками в области клиентоцентричности</t>
  </si>
  <si>
    <t>Решение организационных вопросов по проезду от места проживания госслужащего до места командировки и по найму жилого помещения осуществляется со стороны работодателя</t>
  </si>
  <si>
    <t>Осуществляется сбор обратной связи по удовлетворенности госслужащими условиями служебной командировки</t>
  </si>
  <si>
    <t>Наличие системы оценки результативности и эффективности деятельности сотрудников</t>
  </si>
  <si>
    <t>Установлена система поощрения сотрудников за внедренные предложения по совершенствованию деятельности органа при реализации их должностных обязанностей</t>
  </si>
  <si>
    <t>Наличие регулярного информирования сотрудников о имеющихся социальных гарантиях, возможностей получения материальной помощи, льготах, возможностей для обучения и т.д.</t>
  </si>
  <si>
    <t>Наличие механизма предоставления государственных социальных гарантий в проактивном режиме</t>
  </si>
  <si>
    <t>Доля сотрудников, для которых разработан индивидуальный план профессионального развития</t>
  </si>
  <si>
    <t>Наличие функционирующей базы знаний решений управленческих и рабочих задач</t>
  </si>
  <si>
    <t>Наличие организации сбора обратной связи от сотрудников в следующих случаях: / При постановке задачи сотруднику</t>
  </si>
  <si>
    <t>Наличие организации сбора обратной связи от сотрудников в следующих случаях: / После выполнения задачи сотрудником</t>
  </si>
  <si>
    <t>Доля сотрудников, которым обеспечена техническая возможность для осуществления дистанционной профессиональной служебной деятельности в общем объеме сотрудников, для которых допустима дистанционная профессиональная служебная деятельность</t>
  </si>
  <si>
    <t>Наличие электронной среды взаимодействия, выполняющей следующий функционал: / Визуализация ценностей, миссии, фирменного стиля, организационной культуры органа</t>
  </si>
  <si>
    <t>Наличие электронной среды взаимодействия, выполняющей следующий функционал: / Организационное проектирование (например, CRM-система)</t>
  </si>
  <si>
    <t>Наличие электронной среды взаимодействия, выполняющей следующий функционал: / Планирование и контроль задач (по типу Jiro, Битрикс и т.п.)</t>
  </si>
  <si>
    <t>Наличие электронной среды взаимодействия, выполняющей следующий функционал: / Внутренняя коммуникация</t>
  </si>
  <si>
    <t>Наличие электронной среды взаимодействия, выполняющей следующий функционал: / Совместная работа над документами</t>
  </si>
  <si>
    <t>Наличие электронной среды взаимодействия, выполняющей следующий функционал: / Справочник организационных документов</t>
  </si>
  <si>
    <t>Наличие электронной среды взаимодействия, выполняющей следующий функционал: / Справочник сотрудников, содержащий информацию о должностях, контактах, днях рождениях, отпусках, отсутствии на рабочем месте и лицах, временно замещающих данных сотрудников</t>
  </si>
  <si>
    <t>Наличие условий, направленных на устранение воздействия на сотрудников неблагоприятных факторов внешней среды и оптимизацию режимов труда и отдыха, в том числе: / Возможность сотрудника самостоятельно планировать собственное рабочее место</t>
  </si>
  <si>
    <t>Наличие условий, направленных на устранение воздействия на сотрудников неблагоприятных факторов внешней среды и оптимизацию режимов труда и отдыха, в том числе: / Наличие гибких рабочих пространств, обеспечивающих комфортное проведение видеоконференций и возможность совместной онлайн работы</t>
  </si>
  <si>
    <t>Наличие условий, направленных на устранение воздействия на сотрудников неблагоприятных факторов внешней среды и оптимизацию режимов труда и отдыха, в том числе: / Эргономичность рабочих мест</t>
  </si>
  <si>
    <t>Наличие условий, направленных на устранение воздействия на сотрудников неблагоприятных факторов внешней среды и оптимизацию режимов труда и отдыха, в том числе: / Зоны для работы проектных команд, оснащенные техническими средствами (флипчарты, электронные доски и др.)</t>
  </si>
  <si>
    <t>Наличие условий, направленных на устранение воздействия на сотрудников неблагоприятных факторов внешней среды и оптимизацию режимов труда и отдыха, в том числе: / Неформальные пространства для стимулирования коммуникаций сотрудников вне контекста рабочих задач, в том числе зоны для отдыха и приема пищи</t>
  </si>
  <si>
    <t>Наличие условий, направленных на устранение воздействия на сотрудников неблагоприятных факторов внешней среды и оптимизацию режимов труда и отдыха, в том числе: / Нормативно закрепленная возможность чередования периодов труда и отдыха с учетом особенностей процессов, в которых задействованы сотрудники, для сохранения их здоровья</t>
  </si>
  <si>
    <t>Сформирован координационный орган (рабочая группа), ответственный за постоянное и непрерывное совершенствование внутриведомственных и межведомственных процессов</t>
  </si>
  <si>
    <t>Определен курирующий заместитель руководителя, обеспечивающий контроль за координационным органом (рабочей группой) по совершенствованию процессов</t>
  </si>
  <si>
    <t>Проводится проектирование новых и реинжиниринг действующих процессов с применением клиентоцентричного подхода, в том числе: / Составлен перечень внутриведомственных и межведомственных процессов, необходимых для достижения целей органа</t>
  </si>
  <si>
    <t>Проводится проектирование новых и реинжиниринг действующих процессов с применением клиентоцентричного подхода, в том числе: / Разработаны и описаны схемы процессов</t>
  </si>
  <si>
    <t>Проводится проектирование новых и реинжиниринг действующих процессов с применением клиентоцентричного подхода, в том числе: / Проанализирована эффективность процессов</t>
  </si>
  <si>
    <t>Проводится проектирование новых и реинжиниринг действующих процессов с применением клиентоцентричного подхода, в том числе: / Созданы целевые модели процессов</t>
  </si>
  <si>
    <t>Проводится проектирование новых и реинжиниринг действующих процессов с применением клиентоцентричного подхода, в том числе: / Ведомственные документы приведены в соответствие с целевыми моделями процессов</t>
  </si>
  <si>
    <t>При разработке или изменении регламентной документации организовано ее обсуждение с внутренним клиентом</t>
  </si>
  <si>
    <t>Наличие организации проведения следующих видов мониторинга: / Регулярный мониторинг удовлетворенности внутренних клиентов созданными условиями труда</t>
  </si>
  <si>
    <t>Наличие организации проведения следующих видов мониторинга: / Мониторинг дисциплины реализации задач</t>
  </si>
  <si>
    <t>Наличие организации проведения следующих видов мониторинга: / Мониторинг взаимодействия с непосредственным руководителем</t>
  </si>
  <si>
    <t>Наличие организации проведения следующих видов мониторинга: / Мониторинг социально-психологического климата в коллективе</t>
  </si>
  <si>
    <t>Доля территориальных органов/подведомственных организаций, в которых проводятся все виды мониторинга, указанные в подтверждающих документах (к предыдущему вопросу)</t>
  </si>
  <si>
    <t>Наличие механизмов получения обратной связи от внутреннего клиента: / Опросы сотрудников</t>
  </si>
  <si>
    <t>Наличие механизмов получения обратной связи от внутреннего клиента: / Проведение оценки 360</t>
  </si>
  <si>
    <t>Наличие механизмов получения обратной связи от внутреннего клиента: / Предложения, замечания и жалобы внутренних клиентов</t>
  </si>
  <si>
    <t>Доля территориальных органов/подведомственных организаций, в которых реализованы все механизмы обратной связи, указанные в подтверждающих документах (к предыдущему вопросу)</t>
  </si>
  <si>
    <t>Нет</t>
  </si>
  <si>
    <t>Через 3 и более онлайн и не менее 2 оффлайн каналов</t>
  </si>
  <si>
    <t>Через не менее 1 онлайн и не менее 1 оффлайн канал (но не попадает под условия первых двух вариантов)</t>
  </si>
  <si>
    <t>Не реализовано через онлайн каналы при любом количестве оффлайн каналов (кроме 0) или не реализовано через оффлайн каналы при любом количестве онлайн каналов (кроме 0)</t>
  </si>
  <si>
    <t>Не реализовано ни через онлайн, ни через оффлайн каналы</t>
  </si>
  <si>
    <t>Реализован через 1-2 канала</t>
  </si>
  <si>
    <t>Сервис не реализован</t>
  </si>
  <si>
    <t>Реже 1 раза в месяц но чаще 1 раза в полгода</t>
  </si>
  <si>
    <t>Реже 1 раза в полгода</t>
  </si>
  <si>
    <t>Региональный</t>
  </si>
  <si>
    <t>Первичные_данные</t>
  </si>
  <si>
    <t>1. Команда и организация</t>
  </si>
  <si>
    <t>2. Планирование</t>
  </si>
  <si>
    <t>3. Мотивация</t>
  </si>
  <si>
    <t>4. Точки взаимодействия</t>
  </si>
  <si>
    <t>0.1.</t>
  </si>
  <si>
    <t>0.2.</t>
  </si>
  <si>
    <t>0.3.</t>
  </si>
  <si>
    <t>0.4.</t>
  </si>
  <si>
    <t>1.1.</t>
  </si>
  <si>
    <t>1.2.</t>
  </si>
  <si>
    <t>2.1.</t>
  </si>
  <si>
    <t>2.2.</t>
  </si>
  <si>
    <t>2.3.</t>
  </si>
  <si>
    <t>3.1.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</si>
  <si>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</si>
  <si>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</si>
  <si>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</si>
  <si>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</si>
  <si>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</si>
  <si>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</si>
  <si>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</si>
  <si>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</si>
  <si>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</si>
  <si>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</si>
  <si>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</si>
  <si>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 xml:space="preserve">1. Реинжиниринг и проектирование услуг (сервисов) </t>
  </si>
  <si>
    <t>2. Клиентский опыт</t>
  </si>
  <si>
    <t>3. Информирование о предоставлении государственной услуги</t>
  </si>
  <si>
    <t>4. Организация подачи заявителем запроса</t>
  </si>
  <si>
    <t>5. Прием и регистрация запроса заявителя</t>
  </si>
  <si>
    <t>6. Рассмотрение запроса и принятие решения по результатам его рассмотрения</t>
  </si>
  <si>
    <t>7. Уведомление заявителя о ходе предоставления государственной услуги и ее результатах</t>
  </si>
  <si>
    <t>8. Предоставление результата государственной услуги</t>
  </si>
  <si>
    <t>9. Оценка заявителем качества предоставления государственной услуги (обратная связь)</t>
  </si>
  <si>
    <t>10. Досудебное обжалование решений и действий (бездействия) органа, предоставляющего государственную услугу, а также его должностных лиц</t>
  </si>
  <si>
    <t>1.3.</t>
  </si>
  <si>
    <t>1.4.</t>
  </si>
  <si>
    <t>1.5.</t>
  </si>
  <si>
    <t>2.4.</t>
  </si>
  <si>
    <t>5.1.</t>
  </si>
  <si>
    <t>6.2.</t>
  </si>
  <si>
    <t>7.1.</t>
  </si>
  <si>
    <t>6.1.</t>
  </si>
  <si>
    <t>7.2.</t>
  </si>
  <si>
    <t>7.3.</t>
  </si>
  <si>
    <t>8.1.</t>
  </si>
  <si>
    <t>8.2.</t>
  </si>
  <si>
    <t>9.1.</t>
  </si>
  <si>
    <t>9.3.</t>
  </si>
  <si>
    <t>1. Реинжиниринг и проектирование мер поддержки</t>
  </si>
  <si>
    <t>2. Финансирование реализации меры поддержки</t>
  </si>
  <si>
    <t>3. Информирование о мере поддержки</t>
  </si>
  <si>
    <t>4. Организация направления заявления на получение меры поддержки</t>
  </si>
  <si>
    <t>5. Запрос и получение документов (сведений), необходимых для предоставления мер государственной поддержки, в порядке межведомственного взаимодействия</t>
  </si>
  <si>
    <t>6. Рассмотрение заявления на получение меры поддержки и принятие решения по результатам его рассмотрения</t>
  </si>
  <si>
    <t>7. Предоставление меры поддержки</t>
  </si>
  <si>
    <t>8. Досудебное обжалование решений и действий (бездействия) органа, предоставляющего меру поддержки, а также его должностных лиц</t>
  </si>
  <si>
    <t>3.2.</t>
  </si>
  <si>
    <t>4.12.</t>
  </si>
  <si>
    <t>4.13.</t>
  </si>
  <si>
    <t>7.4.</t>
  </si>
  <si>
    <t>7.5.</t>
  </si>
  <si>
    <t>1. Реинжиниринг и проектирование процессов осуществления государственного контроля (надзора)</t>
  </si>
  <si>
    <t>2. Планирование проведения контрольных (надзорных) мероприятий</t>
  </si>
  <si>
    <t>3. Принятие решения о проведении контрольного (надзорного) мероприятия</t>
  </si>
  <si>
    <t>4. Организация и проведение контрольного (надзорного) мероприятия</t>
  </si>
  <si>
    <t>5. Оценка результативности и эффективности деятельности контрольных (надзорных) органов</t>
  </si>
  <si>
    <t>6. Профилактика рисков причинения вреда (ущерба) охраняемым законом ценностям</t>
  </si>
  <si>
    <t>5.2.</t>
  </si>
  <si>
    <t>5.3.</t>
  </si>
  <si>
    <t>6.3.</t>
  </si>
  <si>
    <t>6.4.</t>
  </si>
  <si>
    <t>6.5.</t>
  </si>
  <si>
    <t>6.7.</t>
  </si>
  <si>
    <t>6.8.</t>
  </si>
  <si>
    <t>1. Прием и регистрация обращений и запросов</t>
  </si>
  <si>
    <t>2. Уведомление о переадресации обращения по компетенции</t>
  </si>
  <si>
    <t>3. Рассмотрение обращений и запросов и подготовка ответов на них</t>
  </si>
  <si>
    <t>4. Личный прием граждан</t>
  </si>
  <si>
    <t>3.3.</t>
  </si>
  <si>
    <t>3.4.</t>
  </si>
  <si>
    <t xml:space="preserve">1. Размещение информации о деятельности органа исполнительной власти </t>
  </si>
  <si>
    <t>2. Предоставление информации о деятельности органа исполнительной власти по запросам</t>
  </si>
  <si>
    <t>1. Поступление и принятие на государственную службу (прием, и адаптация нового сотрудника)</t>
  </si>
  <si>
    <t>2. Испытание при приеме на государственную службу (работу)</t>
  </si>
  <si>
    <t xml:space="preserve"> 3. Аттестация государственных служащих</t>
  </si>
  <si>
    <t>4. Направление в служебную командировку</t>
  </si>
  <si>
    <t>5. Применение мер поощрения</t>
  </si>
  <si>
    <t xml:space="preserve">6. Оказание материальной помощи </t>
  </si>
  <si>
    <t>7. Предоставление государственных социальных гарантий</t>
  </si>
  <si>
    <t>8. Организация выполнения служебных (трудовых) обязанностей</t>
  </si>
  <si>
    <t>9. Выполнение служебных (трудовых) обязанностей</t>
  </si>
  <si>
    <t>10. Организация клиентоцентричной корпоративной среды органа власти</t>
  </si>
  <si>
    <t>6.6.1.</t>
  </si>
  <si>
    <t>6.6.2.</t>
  </si>
  <si>
    <t>5.2.2.</t>
  </si>
  <si>
    <t>5.2.1.</t>
  </si>
  <si>
    <t>4.3.1.</t>
  </si>
  <si>
    <t>4.3.2.</t>
  </si>
  <si>
    <t>4.1.1.</t>
  </si>
  <si>
    <t>4.1.2.</t>
  </si>
  <si>
    <t>4.1.3.</t>
  </si>
  <si>
    <t>4.1.4.</t>
  </si>
  <si>
    <t>4.2.1.</t>
  </si>
  <si>
    <t>4.2.2.</t>
  </si>
  <si>
    <t>4.2.3.</t>
  </si>
  <si>
    <t>4.2.4.</t>
  </si>
  <si>
    <t>4.2.5.</t>
  </si>
  <si>
    <t>1.4.1.</t>
  </si>
  <si>
    <t>1.4.2.</t>
  </si>
  <si>
    <t>7.2.1.</t>
  </si>
  <si>
    <t>7.2.2.</t>
  </si>
  <si>
    <t>9.1.1.</t>
  </si>
  <si>
    <t>9.1.2.</t>
  </si>
  <si>
    <t>9.2.1.</t>
  </si>
  <si>
    <t>9.2.2.</t>
  </si>
  <si>
    <t>10.1.2.</t>
  </si>
  <si>
    <t>10.1.1.</t>
  </si>
  <si>
    <t>8.1.1.</t>
  </si>
  <si>
    <t>8.1.2.</t>
  </si>
  <si>
    <t>1.2.1.</t>
  </si>
  <si>
    <t>1.2.2.</t>
  </si>
  <si>
    <t>1.6.1.</t>
  </si>
  <si>
    <t>1.6.2.</t>
  </si>
  <si>
    <t>3.5.1.</t>
  </si>
  <si>
    <t>3.5.2.</t>
  </si>
  <si>
    <t>3.5.3.</t>
  </si>
  <si>
    <t>10.1.3.</t>
  </si>
  <si>
    <t>10.1.4.</t>
  </si>
  <si>
    <t>10.1.5.</t>
  </si>
  <si>
    <t>10.1.6.</t>
  </si>
  <si>
    <t>10.1.7.</t>
  </si>
  <si>
    <t>10.2.1.</t>
  </si>
  <si>
    <t>10.2.2.</t>
  </si>
  <si>
    <t>10.2.3.</t>
  </si>
  <si>
    <t>10.2.4.</t>
  </si>
  <si>
    <t>10.2.5.</t>
  </si>
  <si>
    <t>10.2.6.</t>
  </si>
  <si>
    <t>10.2.7.</t>
  </si>
  <si>
    <t>10.3.</t>
  </si>
  <si>
    <t>10.4.</t>
  </si>
  <si>
    <t>10.5.1.</t>
  </si>
  <si>
    <t>10.5.2.</t>
  </si>
  <si>
    <t>10.5.3.</t>
  </si>
  <si>
    <t>10.5.4.</t>
  </si>
  <si>
    <t>10.5.5.</t>
  </si>
  <si>
    <t>10.6.</t>
  </si>
  <si>
    <t>10.7.1.</t>
  </si>
  <si>
    <t>10.7.2.</t>
  </si>
  <si>
    <t>10.7.3.</t>
  </si>
  <si>
    <t>10.7.4.</t>
  </si>
  <si>
    <t>10.7.5.</t>
  </si>
  <si>
    <t>10.8.1.</t>
  </si>
  <si>
    <t>10.8.2.</t>
  </si>
  <si>
    <t>10.8.3.</t>
  </si>
  <si>
    <t>10.8.4.</t>
  </si>
  <si>
    <t>4.7.2.</t>
  </si>
  <si>
    <t>4.7.1.</t>
  </si>
  <si>
    <t>Доля территориальных органов и подведомственных учреждений, в которых полностью реализованы все условия, перечисленные в показателе</t>
  </si>
  <si>
    <t>Доля сотрудников, для которых при назначении на должность разработаны задания на испытательный срок (КПЭ на период испытательного срока), от количества вновь принятых сотрудников, для которых применимо установление испытательного срока</t>
  </si>
  <si>
    <t>ОИВ предоставляет государственные услуги?</t>
  </si>
  <si>
    <t>ОИВ предоставляет меры государственной поддержки?</t>
  </si>
  <si>
    <t>Инструкции:</t>
  </si>
  <si>
    <t>ОИВ осуществляет государственный контроль (надзор)?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</si>
  <si>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</si>
  <si>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</si>
  <si>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</si>
  <si>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</si>
  <si>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</si>
  <si>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Донецкая Народная Республика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</si>
  <si>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</si>
  <si>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</si>
  <si>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</si>
  <si>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</si>
  <si>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</si>
  <si>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</si>
  <si>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</si>
  <si>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Луганская Народная Республика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</si>
  <si>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</si>
  <si>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</si>
  <si>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</si>
  <si>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</si>
  <si>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</si>
  <si>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</si>
  <si>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</si>
  <si>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</si>
  <si>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</si>
  <si>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</si>
  <si>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</si>
  <si>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</si>
  <si>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</si>
  <si>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</si>
  <si>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</si>
  <si>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</si>
  <si>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</si>
  <si>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</si>
  <si>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</si>
  <si>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</si>
  <si>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</si>
  <si>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</si>
  <si>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</si>
  <si>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</si>
  <si>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</si>
  <si>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</si>
  <si>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</si>
  <si>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</si>
  <si>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Запорожская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</si>
  <si>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</si>
  <si>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</si>
  <si>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</si>
  <si>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</si>
  <si>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 - Кузбасс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</si>
  <si>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</si>
  <si>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</si>
  <si>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</si>
  <si>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</si>
  <si>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</si>
  <si>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</si>
  <si>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</si>
  <si>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</si>
  <si>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</si>
  <si>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</si>
  <si>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</si>
  <si>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</si>
  <si>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</si>
  <si>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</si>
  <si>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</si>
  <si>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</si>
  <si>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</si>
  <si>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</si>
  <si>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</si>
  <si>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</si>
  <si>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</si>
  <si>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</si>
  <si>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</si>
  <si>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</si>
  <si>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</si>
  <si>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</si>
  <si>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</si>
  <si>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</si>
  <si>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</si>
  <si>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</si>
  <si>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Херсонская область</t>
  </si>
  <si>
    <t>Челябинская область</t>
  </si>
  <si>
    <t>Ярославская область</t>
  </si>
  <si>
    <t>Москва</t>
  </si>
  <si>
    <t>Санкт-Петербург</t>
  </si>
  <si>
    <t>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</si>
  <si>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</si>
  <si>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</si>
  <si>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</si>
  <si>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</si>
  <si>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</si>
  <si>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Ссылка на инструкцию по заполнению анкеты: https://dt.ac.gov.ru/~4xY0x</t>
  </si>
  <si>
    <t>Министерство промышленности и торговли Республики Дагестан</t>
  </si>
  <si>
    <t>Реализована возможность приема и регистрации обращений и запросов от клиента по каналам связи:
 1) онлайн (официальный сайт, социальная сеть, мессенджер)
 2) оффлайн (личный прием в органе)</t>
  </si>
  <si>
    <t>лом-ГИС ТОР КНД</t>
  </si>
  <si>
    <t>лом-не предусмотрено</t>
  </si>
  <si>
    <t>лом-МП Инспектор,
электронная почта,ЕПГУ, ЕРКНМ</t>
  </si>
  <si>
    <t>лом-онлайн -ЕПГУ, мобильное приложение,консультационная линия, офлайн-личный прием в органе, при проведении профилактических мероприяьий</t>
  </si>
  <si>
    <t>лом-п.34 постановления Правительства РФ от 28.05.2022 №980</t>
  </si>
  <si>
    <t>лом-ст 24 Федерального закона от 31 июля 2020 года № 248-ФЗ</t>
  </si>
  <si>
    <t>лом: 1) онлайн (мобильное приложение, официальный сайт,консультационная линия) 2) офлайн (личный прием в органе, при проведении профилактических мероприятий)</t>
  </si>
  <si>
    <t>сведения отсутствуют</t>
  </si>
  <si>
    <t>не предусмотрено</t>
  </si>
  <si>
    <t>лом-сведения  отсутствуют</t>
  </si>
  <si>
    <t>предусмотрено п 5 Административного регламента Минпромторга РД от 15 марта 2023 года № 29-ОД</t>
  </si>
  <si>
    <t>ЛОМ - предусмотрено пп 2.1 Административного регламента Минпромторга РД от 15 марта 2023 года № 29-ОД</t>
  </si>
  <si>
    <t>по мере необходимости</t>
  </si>
  <si>
    <t>лом-Подача заявления производится на портале ЕПГУ, что предусмотрено пп 2.43 Административного регламента от 14 марта 2023 года №29-ОД</t>
  </si>
  <si>
    <t>ЛОМ -предусмотрено пп. 2.12 Административного регламента, утвержденного приказом Минпромторга РД от 15 марта 2023 года № 29-ОД</t>
  </si>
  <si>
    <t>ЛОМ -предусмотрено пп. 5.2 Административного регламента, утвержденного приказом Минпромторга РД от 15 марта 2023 года № 29-ОД</t>
  </si>
  <si>
    <t>Приказ Минпромторга РД от 14 июля 2023 №120-ОД</t>
  </si>
  <si>
    <t>Приказ Минпромторга РД от 31 июля 2023 года № 132-ОД</t>
  </si>
  <si>
    <t>требование не закреплено НПА</t>
  </si>
  <si>
    <t>Скрипты не разработаны</t>
  </si>
  <si>
    <t>рассылка не предусмотрена</t>
  </si>
  <si>
    <t xml:space="preserve">в ведомстве не установлена (ограничена) доля должностей прикрепляемых к наставнику </t>
  </si>
  <si>
    <t xml:space="preserve">индив план не разрабатывается в связи с тем, что Указ Президента РФ от 28.12.2006 N 1474 утратил силу. Заявка на участие государственных гражданских служащих РД в мероприятиях по профессиональному развитию государственных гражданских служащих РД подается на 3 года 
</t>
  </si>
  <si>
    <t>информация о имеющихся социальных гарантиях, возможностей получения материальной помощи, льготах, возможностей для обучения размещена во внутренней локальной сети ведомства (FOR OLL)</t>
  </si>
  <si>
    <t>система электронного документаоборота "ДЕЛО"</t>
  </si>
  <si>
    <t>мессенджер "КС АРМ ГС"</t>
  </si>
  <si>
    <t xml:space="preserve">данная информация размещенна на файловом сервере Минпромторга РД </t>
  </si>
  <si>
    <t xml:space="preserve">условия для проведения видеоконференций                и возможность совместной онлайн работы обеспеченны  </t>
  </si>
  <si>
    <t>в ведомстве имеется зона для приема пищи</t>
  </si>
  <si>
    <t>приказ Минпромторга РД от 14.07.2023                            № 120-ОД</t>
  </si>
  <si>
    <t>Отчеты лица получившего госсподдердки направляет информацию о достигнутых результатах (созданых новых рабочих местах, увеличения объемов промышленного прозводства, увеличение налоговых отчислений во все уровни  бюджета).</t>
  </si>
  <si>
    <t>Возможности предоставления  выбора удобного способа информирования</t>
  </si>
  <si>
    <t xml:space="preserve"> Актуализация информации на сайтах Мипромторга РД и ФРП РД</t>
  </si>
  <si>
    <t>Минпромторгом РД предоставляется  возможность выбора удобного канала направления заявления, ФРП РД - нарочно.</t>
  </si>
  <si>
    <t>Определен порядок, по которому будет осуществляться взаимодействие по каждому виду господдержи</t>
  </si>
  <si>
    <t>Формируются графики выездов на промышленные предприятия, для мониторинга иследования потребности клиентов</t>
  </si>
  <si>
    <t xml:space="preserve"> Осуществляется связь с клиентом с целью устранения  причин  для отказа  в предоставлении мер поддержки </t>
  </si>
  <si>
    <t>Регламент предоставления мер господдержек Минпромторгом РД прописан в постанавлениях : от 4 октября 2021 года № 265, от 4 июля 2023 года № 259. Регламент предоставления займов ФРП РД прописан в локальных актах ФРП РД.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</si>
</sst>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B9C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indexed="6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9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</cellStyleXfs>
  <cellXfs count="167">
    <xf numFmtId="0" fontId="0" fillId="0" borderId="0" xfId="0"/>
    <xf numFmtId="0" fontId="0" fillId="4" borderId="0" xfId="0" applyFill="1"/>
    <xf numFmtId="0" fontId="0" fillId="4" borderId="4" xfId="0" applyFill="1" applyBorder="1"/>
    <xf numFmtId="0" fontId="0" fillId="4" borderId="5" xfId="0" applyFill="1" applyBorder="1"/>
    <xf numFmtId="0" fontId="7" fillId="5" borderId="10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/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wrapText="1"/>
    </xf>
    <xf numFmtId="0" fontId="0" fillId="4" borderId="21" xfId="0" applyFill="1" applyBorder="1"/>
    <xf numFmtId="0" fontId="0" fillId="4" borderId="9" xfId="0" applyFill="1" applyBorder="1"/>
    <xf numFmtId="0" fontId="0" fillId="4" borderId="22" xfId="0" applyFill="1" applyBorder="1"/>
    <xf numFmtId="0" fontId="0" fillId="4" borderId="4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0" borderId="11" xfId="2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0" fontId="10" fillId="0" borderId="11" xfId="3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11" xfId="4" applyFont="1" applyBorder="1" applyAlignment="1">
      <alignment horizontal="left" vertical="top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3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21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10" fillId="0" borderId="10" xfId="0" applyFont="1" applyBorder="1"/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/>
    <xf numFmtId="0" fontId="10" fillId="0" borderId="11" xfId="2" applyFont="1" applyBorder="1" applyAlignment="1">
      <alignment horizontal="left" vertical="top" wrapText="1"/>
    </xf>
    <xf numFmtId="0" fontId="4" fillId="3" borderId="2" xfId="0" applyFont="1" applyFill="1" applyBorder="1"/>
    <xf numFmtId="0" fontId="4" fillId="3" borderId="3" xfId="0" applyFont="1" applyFill="1" applyBorder="1"/>
    <xf numFmtId="0" fontId="5" fillId="4" borderId="0" xfId="0" applyFont="1" applyFill="1" applyAlignment="1">
      <alignment vertical="center"/>
    </xf>
    <xf numFmtId="0" fontId="0" fillId="0" borderId="10" xfId="0" applyBorder="1"/>
    <xf numFmtId="0" fontId="1" fillId="0" borderId="11" xfId="2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4" fillId="4" borderId="0" xfId="0" applyFont="1" applyFill="1" applyAlignment="1">
      <alignment vertical="center"/>
    </xf>
    <xf numFmtId="0" fontId="0" fillId="0" borderId="32" xfId="0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7" borderId="11" xfId="0" applyFill="1" applyBorder="1"/>
    <xf numFmtId="0" fontId="1" fillId="7" borderId="0" xfId="4" applyFill="1"/>
    <xf numFmtId="0" fontId="10" fillId="0" borderId="11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7" borderId="11" xfId="0" applyFill="1" applyBorder="1" applyAlignment="1">
      <alignment horizontal="left" vertical="top" wrapText="1"/>
    </xf>
    <xf numFmtId="0" fontId="0" fillId="7" borderId="11" xfId="0" applyFill="1" applyBorder="1" applyAlignment="1">
      <alignment vertical="top" wrapText="1"/>
    </xf>
    <xf numFmtId="0" fontId="0" fillId="0" borderId="38" xfId="0" applyBorder="1" applyAlignment="1">
      <alignment horizontal="left" vertical="center"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left" vertical="center"/>
    </xf>
    <xf numFmtId="0" fontId="16" fillId="0" borderId="0" xfId="6" applyFill="1"/>
    <xf numFmtId="0" fontId="2" fillId="0" borderId="0" xfId="0" applyFont="1" applyAlignment="1">
      <alignment vertical="center"/>
    </xf>
    <xf numFmtId="0" fontId="0" fillId="0" borderId="40" xfId="0" applyBorder="1"/>
    <xf numFmtId="14" fontId="10" fillId="0" borderId="10" xfId="0" applyNumberFormat="1" applyFont="1" applyBorder="1"/>
    <xf numFmtId="0" fontId="10" fillId="4" borderId="11" xfId="0" applyFont="1" applyFill="1" applyBorder="1"/>
    <xf numFmtId="0" fontId="10" fillId="4" borderId="10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4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10" fillId="4" borderId="11" xfId="6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5" fillId="0" borderId="7" xfId="5" applyFill="1" applyBorder="1" applyAlignment="1">
      <alignment horizontal="center" vertical="center"/>
    </xf>
    <xf numFmtId="0" fontId="15" fillId="0" borderId="8" xfId="5" applyFill="1" applyBorder="1" applyAlignment="1">
      <alignment horizontal="center" vertical="center"/>
    </xf>
    <xf numFmtId="0" fontId="15" fillId="0" borderId="11" xfId="5" applyFill="1" applyBorder="1" applyAlignment="1">
      <alignment horizontal="center" vertical="center"/>
    </xf>
    <xf numFmtId="0" fontId="15" fillId="0" borderId="12" xfId="5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4" borderId="3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3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15" fillId="0" borderId="24" xfId="5" applyFill="1" applyBorder="1" applyAlignment="1">
      <alignment horizontal="center" vertical="center"/>
    </xf>
    <xf numFmtId="0" fontId="15" fillId="0" borderId="25" xfId="5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1" fillId="6" borderId="28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wrapText="1"/>
    </xf>
    <xf numFmtId="0" fontId="11" fillId="6" borderId="31" xfId="0" applyFont="1" applyFill="1" applyBorder="1" applyAlignment="1">
      <alignment horizontal="center" wrapText="1"/>
    </xf>
    <xf numFmtId="0" fontId="11" fillId="6" borderId="29" xfId="0" applyFont="1" applyFill="1" applyBorder="1" applyAlignment="1">
      <alignment horizontal="center" wrapText="1"/>
    </xf>
    <xf numFmtId="0" fontId="11" fillId="6" borderId="28" xfId="0" applyFont="1" applyFill="1" applyBorder="1" applyAlignment="1">
      <alignment horizontal="center"/>
    </xf>
    <xf numFmtId="0" fontId="11" fillId="6" borderId="31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</cellXfs>
  <cellStyles count="7">
    <cellStyle name="Акцент4" xfId="1" builtinId="41"/>
    <cellStyle name="Гиперссылка" xfId="5" builtinId="8"/>
    <cellStyle name="Нейтральный" xfId="6" builtinId="28"/>
    <cellStyle name="Обычный" xfId="0" builtinId="0"/>
    <cellStyle name="Обычный 2 2" xfId="3"/>
    <cellStyle name="Обычный 2 3" xfId="4"/>
    <cellStyle name="Обычный 3" xfId="2"/>
  </cellStyles>
  <dxfs count="58"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28EE00"/>
        </patternFill>
      </fill>
    </dxf>
    <dxf>
      <fill>
        <patternFill>
          <bgColor rgb="FFFF0000"/>
        </patternFill>
      </fill>
    </dxf>
    <dxf>
      <fill>
        <patternFill>
          <bgColor rgb="FF28EE00"/>
        </patternFill>
      </fill>
    </dxf>
    <dxf>
      <fill>
        <patternFill>
          <bgColor rgb="FFFF0000"/>
        </patternFill>
      </fill>
    </dxf>
    <dxf>
      <fill>
        <patternFill>
          <bgColor rgb="FF28EE00"/>
        </patternFill>
      </fill>
    </dxf>
    <dxf>
      <fill>
        <patternFill>
          <bgColor rgb="FFFF0000"/>
        </patternFill>
      </fill>
    </dxf>
    <dxf>
      <fill>
        <patternFill>
          <bgColor rgb="FF28EE00"/>
        </patternFill>
      </fill>
    </dxf>
    <dxf>
      <fill>
        <patternFill>
          <bgColor rgb="FFFF0000"/>
        </patternFill>
      </fill>
    </dxf>
    <dxf>
      <fill>
        <patternFill>
          <bgColor rgb="FF28EE00"/>
        </patternFill>
      </fill>
    </dxf>
    <dxf>
      <fill>
        <patternFill>
          <bgColor rgb="FFFF0000"/>
        </patternFill>
      </fill>
    </dxf>
    <dxf>
      <fill>
        <patternFill>
          <bgColor rgb="FF28EE00"/>
        </patternFill>
      </fill>
    </dxf>
    <dxf>
      <fill>
        <patternFill>
          <bgColor rgb="FFFF0000"/>
        </patternFill>
      </fill>
    </dxf>
    <dxf>
      <fill>
        <patternFill>
          <bgColor rgb="FF28EE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CCCC"/>
      <color rgb="FF63FF0D"/>
      <color rgb="FF28E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B560"/>
  <sheetViews>
    <sheetView zoomScaleNormal="100" workbookViewId="0">
      <selection activeCell="H13" sqref="H13:I13"/>
    </sheetView>
  </sheetViews>
  <sheetFormatPr defaultRowHeight="15" x14ac:dyDescent="0.25"/>
  <cols>
    <col min="2" max="2" width="37.5703125" customWidth="1"/>
    <col min="3" max="3" width="8" customWidth="1"/>
    <col min="7" max="7" width="29.140625" customWidth="1"/>
  </cols>
  <sheetData>
    <row r="1" spans="1:28" ht="51.95" customHeight="1" thickBot="1" x14ac:dyDescent="0.3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3"/>
      <c r="K1" s="93"/>
      <c r="L1" s="81" t="s">
        <v>1</v>
      </c>
      <c r="M1" s="82"/>
      <c r="N1" s="82"/>
      <c r="O1" s="82"/>
      <c r="P1" s="82"/>
      <c r="Q1" s="82"/>
      <c r="R1" s="82"/>
      <c r="S1" s="83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5">
      <c r="A2" s="103"/>
      <c r="B2" s="104"/>
      <c r="C2" s="104"/>
      <c r="D2" s="104"/>
      <c r="E2" s="104"/>
      <c r="F2" s="104"/>
      <c r="G2" s="104"/>
      <c r="H2" s="104"/>
      <c r="I2" s="104"/>
      <c r="J2" s="105"/>
      <c r="K2" s="93"/>
      <c r="L2" s="84">
        <v>1</v>
      </c>
      <c r="M2" s="85"/>
      <c r="N2" s="88" t="s">
        <v>2</v>
      </c>
      <c r="O2" s="88"/>
      <c r="P2" s="88"/>
      <c r="Q2" s="88"/>
      <c r="R2" s="88"/>
      <c r="S2" s="89"/>
      <c r="T2" s="1"/>
      <c r="U2" s="1"/>
      <c r="V2" s="1"/>
      <c r="W2" s="1"/>
      <c r="X2" s="1"/>
      <c r="Y2" s="1"/>
      <c r="Z2" s="1"/>
      <c r="AA2" s="1"/>
      <c r="AB2" s="1"/>
    </row>
    <row r="3" spans="1:28" ht="15.75" thickBot="1" x14ac:dyDescent="0.3">
      <c r="A3" s="94"/>
      <c r="B3" s="92" t="s">
        <v>3</v>
      </c>
      <c r="C3" s="92"/>
      <c r="D3" s="118"/>
      <c r="E3" s="121" t="s">
        <v>380</v>
      </c>
      <c r="F3" s="121"/>
      <c r="G3" s="121"/>
      <c r="H3" s="121"/>
      <c r="I3" s="121"/>
      <c r="J3" s="98"/>
      <c r="K3" s="93"/>
      <c r="L3" s="86"/>
      <c r="M3" s="87"/>
      <c r="N3" s="90"/>
      <c r="O3" s="90"/>
      <c r="P3" s="90"/>
      <c r="Q3" s="90"/>
      <c r="R3" s="90"/>
      <c r="S3" s="91"/>
      <c r="T3" s="1"/>
      <c r="U3" s="1"/>
      <c r="V3" s="1"/>
      <c r="W3" s="1"/>
      <c r="X3" s="1"/>
      <c r="Y3" s="1"/>
      <c r="Z3" s="1"/>
      <c r="AA3" s="1"/>
      <c r="AB3" s="1"/>
    </row>
    <row r="4" spans="1:28" ht="15.95" customHeight="1" thickBot="1" x14ac:dyDescent="0.3">
      <c r="A4" s="94"/>
      <c r="B4" s="119" t="s">
        <v>216</v>
      </c>
      <c r="C4" s="120"/>
      <c r="D4" s="118"/>
      <c r="E4" s="106" t="s">
        <v>471</v>
      </c>
      <c r="F4" s="107"/>
      <c r="G4" s="107"/>
      <c r="H4" s="107"/>
      <c r="I4" s="108"/>
      <c r="J4" s="98"/>
      <c r="K4" s="93"/>
      <c r="L4" s="86"/>
      <c r="M4" s="87"/>
      <c r="N4" s="90"/>
      <c r="O4" s="90"/>
      <c r="P4" s="90"/>
      <c r="Q4" s="90"/>
      <c r="R4" s="90"/>
      <c r="S4" s="9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94"/>
      <c r="B5" s="97"/>
      <c r="C5" s="97"/>
      <c r="D5" s="118"/>
      <c r="E5" s="109"/>
      <c r="F5" s="110"/>
      <c r="G5" s="110"/>
      <c r="H5" s="110"/>
      <c r="I5" s="111"/>
      <c r="J5" s="98"/>
      <c r="K5" s="93"/>
      <c r="L5" s="86">
        <v>2</v>
      </c>
      <c r="M5" s="87"/>
      <c r="N5" s="90" t="s">
        <v>5</v>
      </c>
      <c r="O5" s="90"/>
      <c r="P5" s="90"/>
      <c r="Q5" s="90"/>
      <c r="R5" s="90"/>
      <c r="S5" s="91"/>
      <c r="T5" s="1"/>
      <c r="U5" s="1"/>
      <c r="V5" s="1"/>
      <c r="W5" s="1"/>
      <c r="X5" s="1"/>
      <c r="Y5" s="1"/>
      <c r="Z5" s="1"/>
      <c r="AA5" s="1"/>
      <c r="AB5" s="1"/>
    </row>
    <row r="6" spans="1:28" ht="15.75" thickBot="1" x14ac:dyDescent="0.3">
      <c r="A6" s="94"/>
      <c r="B6" s="115" t="s">
        <v>6</v>
      </c>
      <c r="C6" s="115"/>
      <c r="D6" s="118"/>
      <c r="E6" s="109"/>
      <c r="F6" s="110"/>
      <c r="G6" s="110"/>
      <c r="H6" s="110"/>
      <c r="I6" s="111"/>
      <c r="J6" s="98"/>
      <c r="K6" s="93"/>
      <c r="L6" s="86"/>
      <c r="M6" s="87"/>
      <c r="N6" s="90"/>
      <c r="O6" s="90"/>
      <c r="P6" s="90"/>
      <c r="Q6" s="90"/>
      <c r="R6" s="90"/>
      <c r="S6" s="91"/>
      <c r="T6" s="1"/>
      <c r="U6" s="1"/>
      <c r="V6" s="1"/>
      <c r="W6" s="1"/>
      <c r="X6" s="1"/>
      <c r="Y6" s="1"/>
      <c r="Z6" s="1"/>
      <c r="AA6" s="1"/>
      <c r="AB6" s="1"/>
    </row>
    <row r="7" spans="1:28" ht="16.5" thickBot="1" x14ac:dyDescent="0.3">
      <c r="A7" s="94"/>
      <c r="B7" s="116" t="s">
        <v>386</v>
      </c>
      <c r="C7" s="117"/>
      <c r="D7" s="118"/>
      <c r="E7" s="109"/>
      <c r="F7" s="110"/>
      <c r="G7" s="110"/>
      <c r="H7" s="110"/>
      <c r="I7" s="111"/>
      <c r="J7" s="98"/>
      <c r="K7" s="93"/>
      <c r="L7" s="86"/>
      <c r="M7" s="87"/>
      <c r="N7" s="90"/>
      <c r="O7" s="90"/>
      <c r="P7" s="90"/>
      <c r="Q7" s="90"/>
      <c r="R7" s="90"/>
      <c r="S7" s="9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94"/>
      <c r="B8" s="97"/>
      <c r="C8" s="97"/>
      <c r="D8" s="118"/>
      <c r="E8" s="109"/>
      <c r="F8" s="110"/>
      <c r="G8" s="110"/>
      <c r="H8" s="110"/>
      <c r="I8" s="111"/>
      <c r="J8" s="98"/>
      <c r="K8" s="93"/>
      <c r="L8" s="86">
        <v>3</v>
      </c>
      <c r="M8" s="87"/>
      <c r="N8" s="90" t="s">
        <v>7</v>
      </c>
      <c r="O8" s="90"/>
      <c r="P8" s="90"/>
      <c r="Q8" s="90"/>
      <c r="R8" s="90"/>
      <c r="S8" s="91"/>
      <c r="T8" s="1"/>
      <c r="U8" s="1"/>
      <c r="V8" s="1"/>
      <c r="W8" s="1"/>
      <c r="X8" s="1"/>
      <c r="Y8" s="1"/>
      <c r="Z8" s="1"/>
      <c r="AA8" s="1"/>
      <c r="AB8" s="1"/>
    </row>
    <row r="9" spans="1:28" ht="15.75" thickBot="1" x14ac:dyDescent="0.3">
      <c r="A9" s="94"/>
      <c r="B9" s="115" t="s">
        <v>8</v>
      </c>
      <c r="C9" s="115"/>
      <c r="D9" s="118"/>
      <c r="E9" s="109"/>
      <c r="F9" s="110"/>
      <c r="G9" s="110"/>
      <c r="H9" s="110"/>
      <c r="I9" s="111"/>
      <c r="J9" s="98"/>
      <c r="K9" s="93"/>
      <c r="L9" s="86"/>
      <c r="M9" s="87"/>
      <c r="N9" s="90"/>
      <c r="O9" s="90"/>
      <c r="P9" s="90"/>
      <c r="Q9" s="90"/>
      <c r="R9" s="90"/>
      <c r="S9" s="91"/>
      <c r="T9" s="1"/>
      <c r="U9" s="1"/>
      <c r="V9" s="1"/>
      <c r="W9" s="1"/>
      <c r="X9" s="1"/>
      <c r="Y9" s="1"/>
      <c r="Z9" s="1"/>
      <c r="AA9" s="1"/>
      <c r="AB9" s="1"/>
    </row>
    <row r="10" spans="1:28" ht="16.5" thickBot="1" x14ac:dyDescent="0.3">
      <c r="A10" s="94"/>
      <c r="B10" s="122" t="s">
        <v>472</v>
      </c>
      <c r="C10" s="123"/>
      <c r="D10" s="118"/>
      <c r="E10" s="112"/>
      <c r="F10" s="113"/>
      <c r="G10" s="113"/>
      <c r="H10" s="113"/>
      <c r="I10" s="114"/>
      <c r="J10" s="98"/>
      <c r="K10" s="93"/>
      <c r="L10" s="86"/>
      <c r="M10" s="87"/>
      <c r="N10" s="90"/>
      <c r="O10" s="90"/>
      <c r="P10" s="90"/>
      <c r="Q10" s="90"/>
      <c r="R10" s="90"/>
      <c r="S10" s="9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94"/>
      <c r="B11" s="118"/>
      <c r="C11" s="118"/>
      <c r="D11" s="118"/>
      <c r="E11" s="118"/>
      <c r="F11" s="118"/>
      <c r="G11" s="118"/>
      <c r="H11" s="118"/>
      <c r="I11" s="118"/>
      <c r="J11" s="98"/>
      <c r="K11" s="93"/>
      <c r="L11" s="86">
        <v>4</v>
      </c>
      <c r="M11" s="87"/>
      <c r="N11" s="90" t="s">
        <v>9</v>
      </c>
      <c r="O11" s="90"/>
      <c r="P11" s="90"/>
      <c r="Q11" s="90"/>
      <c r="R11" s="90"/>
      <c r="S11" s="91"/>
      <c r="T11" s="1"/>
      <c r="U11" s="1"/>
      <c r="V11" s="1"/>
      <c r="W11" s="1"/>
      <c r="X11" s="1"/>
      <c r="Y11" s="1"/>
      <c r="Z11" s="1"/>
      <c r="AA11" s="1"/>
      <c r="AB11" s="1"/>
    </row>
    <row r="12" spans="1:28" ht="15.95" customHeight="1" x14ac:dyDescent="0.25">
      <c r="A12" s="4" t="s">
        <v>10</v>
      </c>
      <c r="B12" s="5" t="s">
        <v>11</v>
      </c>
      <c r="C12" s="5" t="s">
        <v>12</v>
      </c>
      <c r="D12" s="99"/>
      <c r="E12" s="126" t="s">
        <v>13</v>
      </c>
      <c r="F12" s="127"/>
      <c r="G12" s="127"/>
      <c r="H12" s="127"/>
      <c r="I12" s="127"/>
      <c r="J12" s="98"/>
      <c r="K12" s="93"/>
      <c r="L12" s="86"/>
      <c r="M12" s="87"/>
      <c r="N12" s="90"/>
      <c r="O12" s="90"/>
      <c r="P12" s="90"/>
      <c r="Q12" s="90"/>
      <c r="R12" s="90"/>
      <c r="S12" s="9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A13" s="132" t="s">
        <v>14</v>
      </c>
      <c r="B13" s="133"/>
      <c r="C13" s="133"/>
      <c r="D13" s="99"/>
      <c r="E13" s="6">
        <v>1</v>
      </c>
      <c r="F13" s="101" t="s">
        <v>2</v>
      </c>
      <c r="G13" s="102"/>
      <c r="H13" s="130"/>
      <c r="I13" s="131"/>
      <c r="J13" s="98"/>
      <c r="K13" s="93"/>
      <c r="L13" s="86"/>
      <c r="M13" s="87"/>
      <c r="N13" s="90"/>
      <c r="O13" s="90"/>
      <c r="P13" s="90"/>
      <c r="Q13" s="90"/>
      <c r="R13" s="90"/>
      <c r="S13" s="91"/>
      <c r="T13" s="1"/>
      <c r="U13" s="1"/>
      <c r="V13" s="1"/>
      <c r="W13" s="1"/>
      <c r="X13" s="1"/>
      <c r="Y13" s="1"/>
      <c r="Z13" s="1"/>
      <c r="AA13" s="1"/>
      <c r="AB13" s="1"/>
    </row>
    <row r="14" spans="1:28" ht="30" x14ac:dyDescent="0.25">
      <c r="A14" s="8">
        <v>1</v>
      </c>
      <c r="B14" s="9" t="s">
        <v>378</v>
      </c>
      <c r="C14" s="6" t="s">
        <v>15</v>
      </c>
      <c r="D14" s="99"/>
      <c r="E14" s="6">
        <v>2</v>
      </c>
      <c r="F14" s="101" t="s">
        <v>5</v>
      </c>
      <c r="G14" s="102"/>
      <c r="H14" s="130"/>
      <c r="I14" s="131"/>
      <c r="J14" s="98"/>
      <c r="K14" s="93"/>
      <c r="L14" s="86">
        <v>5</v>
      </c>
      <c r="M14" s="87"/>
      <c r="N14" s="90" t="s">
        <v>16</v>
      </c>
      <c r="O14" s="90"/>
      <c r="P14" s="90"/>
      <c r="Q14" s="90"/>
      <c r="R14" s="90"/>
      <c r="S14" s="91"/>
      <c r="T14" s="1"/>
      <c r="U14" s="1"/>
      <c r="V14" s="1"/>
      <c r="W14" s="1"/>
      <c r="X14" s="1"/>
      <c r="Y14" s="1"/>
      <c r="Z14" s="1"/>
      <c r="AA14" s="1"/>
      <c r="AB14" s="1"/>
    </row>
    <row r="15" spans="1:28" ht="30" x14ac:dyDescent="0.25">
      <c r="A15" s="53">
        <v>2</v>
      </c>
      <c r="B15" s="54" t="s">
        <v>379</v>
      </c>
      <c r="C15" s="55" t="s">
        <v>15</v>
      </c>
      <c r="D15" s="99"/>
      <c r="E15" s="6">
        <v>3</v>
      </c>
      <c r="F15" s="101" t="s">
        <v>7</v>
      </c>
      <c r="G15" s="102"/>
      <c r="H15" s="130"/>
      <c r="I15" s="131"/>
      <c r="J15" s="98"/>
      <c r="K15" s="93"/>
      <c r="L15" s="86"/>
      <c r="M15" s="87"/>
      <c r="N15" s="90"/>
      <c r="O15" s="90"/>
      <c r="P15" s="90"/>
      <c r="Q15" s="90"/>
      <c r="R15" s="90"/>
      <c r="S15" s="91"/>
      <c r="T15" s="1"/>
      <c r="U15" s="1"/>
      <c r="V15" s="1"/>
      <c r="W15" s="1"/>
      <c r="X15" s="1"/>
      <c r="Y15" s="1"/>
      <c r="Z15" s="1"/>
      <c r="AA15" s="1"/>
      <c r="AB15" s="1"/>
    </row>
    <row r="16" spans="1:28" ht="30" x14ac:dyDescent="0.25">
      <c r="A16" s="6">
        <v>3</v>
      </c>
      <c r="B16" s="9" t="s">
        <v>381</v>
      </c>
      <c r="C16" s="6" t="s">
        <v>15</v>
      </c>
      <c r="D16" s="100"/>
      <c r="E16" s="6">
        <v>4</v>
      </c>
      <c r="F16" s="101" t="s">
        <v>9</v>
      </c>
      <c r="G16" s="102"/>
      <c r="H16" s="130"/>
      <c r="I16" s="131"/>
      <c r="J16" s="98"/>
      <c r="K16" s="93"/>
      <c r="L16" s="86"/>
      <c r="M16" s="87"/>
      <c r="N16" s="90"/>
      <c r="O16" s="90"/>
      <c r="P16" s="90"/>
      <c r="Q16" s="90"/>
      <c r="R16" s="90"/>
      <c r="S16" s="9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25">
      <c r="A17" s="95"/>
      <c r="B17" s="95"/>
      <c r="C17" s="95"/>
      <c r="D17" s="100"/>
      <c r="E17" s="6">
        <v>5</v>
      </c>
      <c r="F17" s="101" t="s">
        <v>16</v>
      </c>
      <c r="G17" s="102"/>
      <c r="H17" s="130"/>
      <c r="I17" s="131"/>
      <c r="J17" s="98"/>
      <c r="K17" s="93"/>
      <c r="L17" s="86">
        <v>6</v>
      </c>
      <c r="M17" s="87"/>
      <c r="N17" s="90" t="s">
        <v>17</v>
      </c>
      <c r="O17" s="90"/>
      <c r="P17" s="90"/>
      <c r="Q17" s="90"/>
      <c r="R17" s="90"/>
      <c r="S17" s="9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25">
      <c r="A18" s="96"/>
      <c r="B18" s="96"/>
      <c r="C18" s="96"/>
      <c r="D18" s="100"/>
      <c r="E18" s="6">
        <v>6</v>
      </c>
      <c r="F18" s="101" t="s">
        <v>17</v>
      </c>
      <c r="G18" s="102"/>
      <c r="H18" s="130"/>
      <c r="I18" s="131"/>
      <c r="J18" s="98"/>
      <c r="K18" s="93"/>
      <c r="L18" s="86"/>
      <c r="M18" s="87"/>
      <c r="N18" s="90"/>
      <c r="O18" s="90"/>
      <c r="P18" s="90"/>
      <c r="Q18" s="90"/>
      <c r="R18" s="90"/>
      <c r="S18" s="9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5">
      <c r="A19" s="96"/>
      <c r="B19" s="96"/>
      <c r="C19" s="96"/>
      <c r="D19" s="100"/>
      <c r="E19" s="6">
        <v>7</v>
      </c>
      <c r="F19" s="101" t="s">
        <v>18</v>
      </c>
      <c r="G19" s="102"/>
      <c r="H19" s="130"/>
      <c r="I19" s="131"/>
      <c r="J19" s="98"/>
      <c r="K19" s="93"/>
      <c r="L19" s="86"/>
      <c r="M19" s="87"/>
      <c r="N19" s="90"/>
      <c r="O19" s="90"/>
      <c r="P19" s="90"/>
      <c r="Q19" s="90"/>
      <c r="R19" s="90"/>
      <c r="S19" s="9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25">
      <c r="A20" s="94"/>
      <c r="B20" s="118"/>
      <c r="C20" s="118"/>
      <c r="D20" s="118"/>
      <c r="E20" s="118"/>
      <c r="F20" s="118"/>
      <c r="G20" s="118"/>
      <c r="H20" s="118"/>
      <c r="I20" s="118"/>
      <c r="J20" s="98"/>
      <c r="K20" s="93"/>
      <c r="L20" s="86">
        <v>7</v>
      </c>
      <c r="M20" s="87"/>
      <c r="N20" s="90" t="s">
        <v>18</v>
      </c>
      <c r="O20" s="90"/>
      <c r="P20" s="90"/>
      <c r="Q20" s="90"/>
      <c r="R20" s="90"/>
      <c r="S20" s="9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25">
      <c r="A21" s="94"/>
      <c r="B21" s="118"/>
      <c r="C21" s="118"/>
      <c r="D21" s="118"/>
      <c r="E21" s="118"/>
      <c r="F21" s="118"/>
      <c r="G21" s="118"/>
      <c r="H21" s="118"/>
      <c r="I21" s="118"/>
      <c r="J21" s="98"/>
      <c r="K21" s="93"/>
      <c r="L21" s="86"/>
      <c r="M21" s="87"/>
      <c r="N21" s="90"/>
      <c r="O21" s="90"/>
      <c r="P21" s="90"/>
      <c r="Q21" s="90"/>
      <c r="R21" s="90"/>
      <c r="S21" s="9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thickBot="1" x14ac:dyDescent="0.3">
      <c r="A22" s="134"/>
      <c r="B22" s="135"/>
      <c r="C22" s="135"/>
      <c r="D22" s="135"/>
      <c r="E22" s="135"/>
      <c r="F22" s="135"/>
      <c r="G22" s="135"/>
      <c r="H22" s="135"/>
      <c r="I22" s="135"/>
      <c r="J22" s="136"/>
      <c r="K22" s="93"/>
      <c r="L22" s="128"/>
      <c r="M22" s="129"/>
      <c r="N22" s="124"/>
      <c r="O22" s="124"/>
      <c r="P22" s="124"/>
      <c r="Q22" s="124"/>
      <c r="R22" s="124"/>
      <c r="S22" s="125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</sheetData>
  <mergeCells count="51">
    <mergeCell ref="L17:M19"/>
    <mergeCell ref="H15:I15"/>
    <mergeCell ref="H16:I16"/>
    <mergeCell ref="A13:C13"/>
    <mergeCell ref="A20:J22"/>
    <mergeCell ref="H17:I17"/>
    <mergeCell ref="H18:I18"/>
    <mergeCell ref="H19:I19"/>
    <mergeCell ref="F17:G17"/>
    <mergeCell ref="N17:S19"/>
    <mergeCell ref="F18:G18"/>
    <mergeCell ref="N20:S22"/>
    <mergeCell ref="L11:M13"/>
    <mergeCell ref="F19:G19"/>
    <mergeCell ref="N14:S16"/>
    <mergeCell ref="F15:G15"/>
    <mergeCell ref="F16:G16"/>
    <mergeCell ref="N11:S13"/>
    <mergeCell ref="E12:I12"/>
    <mergeCell ref="L14:M16"/>
    <mergeCell ref="L20:M22"/>
    <mergeCell ref="F14:G14"/>
    <mergeCell ref="A11:I11"/>
    <mergeCell ref="H13:I13"/>
    <mergeCell ref="H14:I14"/>
    <mergeCell ref="E4:I10"/>
    <mergeCell ref="B6:C6"/>
    <mergeCell ref="B7:C7"/>
    <mergeCell ref="L8:M10"/>
    <mergeCell ref="N8:S10"/>
    <mergeCell ref="B9:C9"/>
    <mergeCell ref="D3:D10"/>
    <mergeCell ref="B4:C4"/>
    <mergeCell ref="E3:I3"/>
    <mergeCell ref="B10:C10"/>
    <mergeCell ref="L1:S1"/>
    <mergeCell ref="L2:M4"/>
    <mergeCell ref="N2:S4"/>
    <mergeCell ref="B3:C3"/>
    <mergeCell ref="K1:K22"/>
    <mergeCell ref="A1:J1"/>
    <mergeCell ref="A3:A10"/>
    <mergeCell ref="A17:C19"/>
    <mergeCell ref="B5:C5"/>
    <mergeCell ref="B8:C8"/>
    <mergeCell ref="J3:J19"/>
    <mergeCell ref="D12:D19"/>
    <mergeCell ref="F13:G13"/>
    <mergeCell ref="A2:J2"/>
    <mergeCell ref="L5:M7"/>
    <mergeCell ref="N5:S7"/>
  </mergeCells>
  <conditionalFormatting sqref="B4:C4">
    <cfRule type="expression" priority="9">
      <formula>$B$4&lt;&gt;""</formula>
    </cfRule>
    <cfRule type="expression" dxfId="57" priority="10">
      <formula>$B$4=""</formula>
    </cfRule>
  </conditionalFormatting>
  <conditionalFormatting sqref="B7:C7">
    <cfRule type="expression" dxfId="56" priority="1">
      <formula>OR(AND($B$4="Региональный",$B$7=""),AND($B$4="",$B$7=""))</formula>
    </cfRule>
    <cfRule type="expression" dxfId="55" priority="2">
      <formula>$B$4="Федеральный"</formula>
    </cfRule>
  </conditionalFormatting>
  <conditionalFormatting sqref="B10:C10">
    <cfRule type="expression" priority="3">
      <formula>$B$10&lt;&gt;""</formula>
    </cfRule>
    <cfRule type="expression" dxfId="54" priority="4">
      <formula>$B$10=""</formula>
    </cfRule>
  </conditionalFormatting>
  <conditionalFormatting sqref="H14">
    <cfRule type="expression" dxfId="53" priority="24">
      <formula>$C$14="Нет"</formula>
    </cfRule>
  </conditionalFormatting>
  <conditionalFormatting sqref="H15">
    <cfRule type="expression" dxfId="52" priority="15">
      <formula>$C$15="Нет"</formula>
    </cfRule>
  </conditionalFormatting>
  <conditionalFormatting sqref="H16">
    <cfRule type="expression" dxfId="51" priority="14">
      <formula>$C$16="Нет"</formula>
    </cfRule>
  </conditionalFormatting>
  <conditionalFormatting sqref="H17">
    <cfRule type="expression" dxfId="50" priority="13">
      <formula>$C$17="Нет"</formula>
    </cfRule>
  </conditionalFormatting>
  <conditionalFormatting sqref="H18">
    <cfRule type="expression" dxfId="49" priority="12">
      <formula>$C$18="Нет"</formula>
    </cfRule>
  </conditionalFormatting>
  <conditionalFormatting sqref="H19">
    <cfRule type="expression" dxfId="48" priority="11">
      <formula>$C$19="Нет"</formula>
    </cfRule>
  </conditionalFormatting>
  <hyperlinks>
    <hyperlink ref="N2:S4" location="'Общеорганизационный блок '!A1" display="Общеорганизационный блок "/>
    <hyperlink ref="N5:S7" location="'Предоставление гос. услуг'!A1" display="Предоставление гос. услуг"/>
    <hyperlink ref="N8:S10" location="'Предоставление гос. поддержки'!A1" display="Предоставление гос. поддержки"/>
    <hyperlink ref="N11:S13" location="'Гос. контроль(надзор)'!A1" display="Гос. контроль(надзор)"/>
    <hyperlink ref="N14:S16" location="'Рассмотрение обращений запросов'!A1" display="Рассмотрение обращений запросов"/>
    <hyperlink ref="N17:S19" location="'Обеспечение доступа информации'!A1" display="Обеспечение доступа информации"/>
    <hyperlink ref="N20:S22" location="'Внутренний клиент '!A1" display="Внутренний клиент 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E330089B-3CF8-4235-85FE-7A232C177C43}">
            <xm:f>'Рабочий лист'!$C$36&lt;&gt;'Рабочий лист'!$D$36</xm:f>
            <x14:dxf>
              <fill>
                <patternFill>
                  <bgColor rgb="FFC00000"/>
                </patternFill>
              </fill>
            </x14:dxf>
          </x14:cfRule>
          <x14:cfRule type="expression" priority="30" id="{1192E456-F72F-49F1-BC5E-6059B4DF48FC}">
            <xm:f>'Рабочий лист'!$C$36='Рабочий лист'!$D$36</xm:f>
            <x14:dxf>
              <fill>
                <patternFill>
                  <bgColor rgb="FF00B050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27" id="{D2344BF0-A5E9-49C2-9074-3677A2C020B9}">
            <xm:f>'Рабочий лист'!$F$40&lt;&gt;'Рабочий лист'!$G$40</xm:f>
            <x14:dxf>
              <fill>
                <patternFill>
                  <bgColor rgb="FFC00000"/>
                </patternFill>
              </fill>
            </x14:dxf>
          </x14:cfRule>
          <x14:cfRule type="expression" priority="28" id="{4CE1D15B-073E-4276-9380-7A890651E301}">
            <xm:f>'Рабочий лист'!$F$40='Рабочий лист'!$G$40</xm:f>
            <x14:dxf>
              <fill>
                <patternFill>
                  <bgColor rgb="FF00B050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25" id="{4452C46B-3148-4EC5-8D41-83408C856697}">
            <xm:f>'Рабочий лист'!$I$38&lt;&gt;'Рабочий лист'!$J$38</xm:f>
            <x14:dxf>
              <fill>
                <patternFill>
                  <bgColor rgb="FFC00000"/>
                </patternFill>
              </fill>
            </x14:dxf>
          </x14:cfRule>
          <x14:cfRule type="expression" priority="26" id="{A461EF1A-2941-43C7-AF10-5892AC4DCB6C}">
            <xm:f>'Рабочий лист'!$I$38='Рабочий лист'!$J$38</xm:f>
            <x14:dxf>
              <fill>
                <patternFill>
                  <bgColor rgb="FF00B050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expression" priority="22" id="{E627CA17-D1A4-4CD7-81B2-377BC273F2DD}">
            <xm:f>'Рабочий лист'!$L$41&lt;&gt;'Рабочий лист'!$M$41</xm:f>
            <x14:dxf>
              <fill>
                <patternFill>
                  <bgColor rgb="FFC00000"/>
                </patternFill>
              </fill>
            </x14:dxf>
          </x14:cfRule>
          <x14:cfRule type="expression" priority="23" id="{2A2F651F-A0C6-4CC3-8E72-F6064AB5BCDD}">
            <xm:f>'Рабочий лист'!$L$41='Рабочий лист'!$M$41</xm:f>
            <x14:dxf>
              <fill>
                <patternFill>
                  <bgColor rgb="FF00B05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expression" priority="20" id="{3B4129C4-5E04-42AE-A60D-0D0D9A722A4F}">
            <xm:f>'Рабочий лист'!$O$34&lt;&gt;'Рабочий лист'!$P$34</xm:f>
            <x14:dxf>
              <fill>
                <patternFill>
                  <bgColor rgb="FFC00000"/>
                </patternFill>
              </fill>
            </x14:dxf>
          </x14:cfRule>
          <x14:cfRule type="expression" priority="21" id="{65F32B9E-21A0-4400-8EFF-D333EF88E8EC}">
            <xm:f>'Рабочий лист'!$O$34='Рабочий лист'!$P$34</xm:f>
            <x14:dxf>
              <fill>
                <patternFill>
                  <bgColor rgb="FF00B050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expression" priority="18" id="{C0375D9C-FDCD-4DD7-BAB3-68B574CFAA64}">
            <xm:f>'Рабочий лист'!$R$23&lt;&gt;'Рабочий лист'!$S$23</xm:f>
            <x14:dxf>
              <fill>
                <patternFill>
                  <bgColor rgb="FFC00000"/>
                </patternFill>
              </fill>
            </x14:dxf>
          </x14:cfRule>
          <x14:cfRule type="expression" priority="19" id="{9A56F12A-AA60-47D6-8BB7-B78347D01320}">
            <xm:f>'Рабочий лист'!$R$23='Рабочий лист'!$S$23</xm:f>
            <x14:dxf>
              <fill>
                <patternFill>
                  <bgColor rgb="FF00B050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16" id="{0FD7974A-29CD-4782-A73D-661AD0B2ACDF}">
            <xm:f>'Рабочий лист'!$U$63&lt;&gt;'Рабочий лист'!$V$63</xm:f>
            <x14:dxf>
              <fill>
                <patternFill>
                  <bgColor rgb="FFC00000"/>
                </patternFill>
              </fill>
            </x14:dxf>
          </x14:cfRule>
          <x14:cfRule type="expression" priority="17" id="{DE1F79D4-66AE-42F9-97AE-F10040F02939}">
            <xm:f>'Рабочий лист'!$U$63='Рабочий лист'!$V$63</xm:f>
            <x14:dxf>
              <fill>
                <patternFill>
                  <bgColor rgb="FF00B050"/>
                </patternFill>
              </fill>
            </x14:dxf>
          </x14:cfRule>
          <xm:sqref>H19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'Рабочий лист'!$A$1:$A$2</xm:f>
          </x14:formula1>
          <xm:sqref>C14:C16</xm:sqref>
        </x14:dataValidation>
        <x14:dataValidation type="list" allowBlank="1" showInputMessage="1" showErrorMessage="1">
          <x14:formula1>
            <xm:f>'Рабочий лист'!$A$18:$A$19</xm:f>
          </x14:formula1>
          <xm:sqref>B4:C4</xm:sqref>
        </x14:dataValidation>
        <x14:dataValidation type="list" allowBlank="1" showInputMessage="1" showErrorMessage="1">
          <x14:formula1>
            <xm:f>'Рабочий лист'!$Y$1:$Y$89</xm:f>
          </x14:formula1>
          <xm:sqref>B7:C7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B478"/>
  <sheetViews>
    <sheetView topLeftCell="A34" zoomScaleNormal="100" workbookViewId="0">
      <selection activeCell="D10" sqref="D10"/>
    </sheetView>
  </sheetViews>
  <sheetFormatPr defaultRowHeight="15" x14ac:dyDescent="0.25"/>
  <cols>
    <col min="1" max="1" width="10.42578125" bestFit="1" customWidth="1"/>
    <col min="2" max="2" width="54.28515625" customWidth="1"/>
    <col min="3" max="3" width="29.5703125" customWidth="1"/>
    <col min="4" max="4" width="45.140625" customWidth="1"/>
  </cols>
  <sheetData>
    <row r="1" spans="1:54" ht="54" customHeight="1" thickBot="1" x14ac:dyDescent="0.3">
      <c r="A1" s="164" t="s">
        <v>160</v>
      </c>
      <c r="B1" s="165"/>
      <c r="C1" s="165"/>
      <c r="D1" s="165"/>
      <c r="E1" s="165"/>
      <c r="F1" s="166"/>
      <c r="G1" s="1"/>
      <c r="H1" s="43"/>
      <c r="I1" s="43"/>
      <c r="J1" s="43"/>
      <c r="K1" s="43"/>
      <c r="L1" s="43"/>
      <c r="M1" s="43"/>
      <c r="N1" s="43"/>
      <c r="O1" s="4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 customHeight="1" thickBot="1" x14ac:dyDescent="0.3">
      <c r="A2" s="13"/>
      <c r="B2" s="14"/>
      <c r="C2" s="14"/>
      <c r="D2" s="14"/>
      <c r="E2" s="1"/>
      <c r="F2" s="3"/>
      <c r="G2" s="1"/>
      <c r="H2" s="39"/>
      <c r="I2" s="39"/>
      <c r="J2" s="39"/>
      <c r="K2" s="39"/>
      <c r="L2" s="39"/>
      <c r="M2" s="39"/>
      <c r="N2" s="39"/>
      <c r="O2" s="3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" customHeight="1" thickBot="1" x14ac:dyDescent="0.3">
      <c r="A3" s="15"/>
      <c r="B3" s="45" t="s">
        <v>20</v>
      </c>
      <c r="C3" s="149" t="str">
        <f>IF('Главный лист'!C19="Нет","Заполнять не нужно",'Рабочий лист'!V64)</f>
        <v>Отлично</v>
      </c>
      <c r="D3" s="150"/>
      <c r="E3" s="1"/>
      <c r="F3" s="3"/>
      <c r="G3" s="1"/>
      <c r="H3" s="39"/>
      <c r="I3" s="39"/>
      <c r="J3" s="39"/>
      <c r="K3" s="39"/>
      <c r="L3" s="39"/>
      <c r="M3" s="39"/>
      <c r="N3" s="39"/>
      <c r="O3" s="3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4.45" customHeight="1" x14ac:dyDescent="0.25">
      <c r="A4" s="13"/>
      <c r="B4" s="14"/>
      <c r="C4" s="14"/>
      <c r="D4" s="14"/>
      <c r="E4" s="1"/>
      <c r="F4" s="3"/>
      <c r="G4" s="1"/>
      <c r="H4" s="39"/>
      <c r="I4" s="39"/>
      <c r="J4" s="39"/>
      <c r="K4" s="39"/>
      <c r="L4" s="39"/>
      <c r="M4" s="39"/>
      <c r="N4" s="39"/>
      <c r="O4" s="3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6" customHeight="1" x14ac:dyDescent="0.25">
      <c r="A5" s="4" t="s">
        <v>10</v>
      </c>
      <c r="B5" s="62" t="s">
        <v>21</v>
      </c>
      <c r="C5" s="62" t="s">
        <v>22</v>
      </c>
      <c r="D5" s="62" t="s">
        <v>23</v>
      </c>
      <c r="E5" s="1"/>
      <c r="F5" s="3"/>
      <c r="G5" s="1"/>
      <c r="H5" s="39"/>
      <c r="I5" s="39"/>
      <c r="J5" s="39"/>
      <c r="K5" s="39"/>
      <c r="L5" s="39"/>
      <c r="M5" s="39"/>
      <c r="N5" s="39"/>
      <c r="O5" s="39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.6" customHeight="1" x14ac:dyDescent="0.25">
      <c r="A6" s="142" t="s">
        <v>301</v>
      </c>
      <c r="B6" s="143"/>
      <c r="C6" s="143"/>
      <c r="D6" s="144"/>
      <c r="E6" s="1"/>
      <c r="F6" s="3"/>
      <c r="G6" s="1"/>
      <c r="H6" s="39"/>
      <c r="I6" s="39"/>
      <c r="J6" s="39"/>
      <c r="K6" s="39"/>
      <c r="L6" s="39"/>
      <c r="M6" s="39"/>
      <c r="N6" s="39"/>
      <c r="O6" s="39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75" x14ac:dyDescent="0.25">
      <c r="A7" s="33" t="s">
        <v>226</v>
      </c>
      <c r="B7" s="36" t="s">
        <v>161</v>
      </c>
      <c r="C7" s="6">
        <v>68</v>
      </c>
      <c r="D7" s="35"/>
      <c r="E7" s="1"/>
      <c r="F7" s="3"/>
      <c r="G7" s="1"/>
      <c r="H7" s="39"/>
      <c r="I7" s="39"/>
      <c r="J7" s="39"/>
      <c r="K7" s="39"/>
      <c r="L7" s="39"/>
      <c r="M7" s="39"/>
      <c r="N7" s="39"/>
      <c r="O7" s="3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45" x14ac:dyDescent="0.25">
      <c r="A8" s="33" t="s">
        <v>227</v>
      </c>
      <c r="B8" s="36" t="s">
        <v>162</v>
      </c>
      <c r="C8" s="6">
        <v>0</v>
      </c>
      <c r="D8" s="35"/>
      <c r="E8" s="1"/>
      <c r="F8" s="3"/>
      <c r="G8" s="1"/>
      <c r="H8" s="39"/>
      <c r="I8" s="39"/>
      <c r="J8" s="39"/>
      <c r="K8" s="39"/>
      <c r="L8" s="39"/>
      <c r="M8" s="39"/>
      <c r="N8" s="39"/>
      <c r="O8" s="3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4.45" customHeight="1" x14ac:dyDescent="0.25">
      <c r="A9" s="157" t="s">
        <v>302</v>
      </c>
      <c r="B9" s="158"/>
      <c r="C9" s="158"/>
      <c r="D9" s="159"/>
      <c r="E9" s="1"/>
      <c r="F9" s="3"/>
      <c r="G9" s="1"/>
      <c r="H9" s="39"/>
      <c r="I9" s="39"/>
      <c r="J9" s="39"/>
      <c r="K9" s="39"/>
      <c r="L9" s="39"/>
      <c r="M9" s="39"/>
      <c r="N9" s="39"/>
      <c r="O9" s="39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75" x14ac:dyDescent="0.25">
      <c r="A10" s="33" t="s">
        <v>228</v>
      </c>
      <c r="B10" s="34" t="s">
        <v>377</v>
      </c>
      <c r="C10" s="6">
        <v>0</v>
      </c>
      <c r="D10" s="35"/>
      <c r="E10" s="1"/>
      <c r="F10" s="3"/>
      <c r="G10" s="1"/>
      <c r="H10" s="39"/>
      <c r="I10" s="39"/>
      <c r="J10" s="39"/>
      <c r="K10" s="39"/>
      <c r="L10" s="39"/>
      <c r="M10" s="39"/>
      <c r="N10" s="39"/>
      <c r="O10" s="3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90" x14ac:dyDescent="0.25">
      <c r="A11" s="33" t="s">
        <v>229</v>
      </c>
      <c r="B11" s="34" t="s">
        <v>163</v>
      </c>
      <c r="C11" s="6">
        <v>0</v>
      </c>
      <c r="D11" s="67" t="s">
        <v>495</v>
      </c>
      <c r="E11" s="1"/>
      <c r="F11" s="3"/>
      <c r="G11" s="1"/>
      <c r="H11" s="39"/>
      <c r="I11" s="39"/>
      <c r="J11" s="39"/>
      <c r="K11" s="39"/>
      <c r="L11" s="39"/>
      <c r="M11" s="39"/>
      <c r="N11" s="39"/>
      <c r="O11" s="3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45" x14ac:dyDescent="0.25">
      <c r="A12" s="33" t="s">
        <v>230</v>
      </c>
      <c r="B12" s="34" t="s">
        <v>164</v>
      </c>
      <c r="C12" s="6">
        <v>0</v>
      </c>
      <c r="D12" s="35"/>
      <c r="E12" s="1"/>
      <c r="F12" s="3"/>
      <c r="G12" s="1"/>
      <c r="H12" s="39"/>
      <c r="I12" s="39"/>
      <c r="J12" s="39"/>
      <c r="K12" s="39"/>
      <c r="L12" s="39"/>
      <c r="M12" s="39"/>
      <c r="N12" s="39"/>
      <c r="O12" s="3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5" customHeight="1" x14ac:dyDescent="0.25">
      <c r="A13" s="157" t="s">
        <v>303</v>
      </c>
      <c r="B13" s="158"/>
      <c r="C13" s="158"/>
      <c r="D13" s="159"/>
      <c r="E13" s="1"/>
      <c r="F13" s="3"/>
      <c r="G13" s="1"/>
      <c r="H13" s="39"/>
      <c r="I13" s="39"/>
      <c r="J13" s="39"/>
      <c r="K13" s="39"/>
      <c r="L13" s="39"/>
      <c r="M13" s="39"/>
      <c r="N13" s="39"/>
      <c r="O13" s="3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45" x14ac:dyDescent="0.25">
      <c r="A14" s="33" t="s">
        <v>231</v>
      </c>
      <c r="B14" s="36" t="s">
        <v>165</v>
      </c>
      <c r="C14" s="6" t="s">
        <v>207</v>
      </c>
      <c r="D14" s="35"/>
      <c r="E14" s="1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x14ac:dyDescent="0.25">
      <c r="A15" s="157" t="s">
        <v>304</v>
      </c>
      <c r="B15" s="158"/>
      <c r="C15" s="158"/>
      <c r="D15" s="159"/>
      <c r="E15" s="1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60" x14ac:dyDescent="0.25">
      <c r="A16" s="33" t="s">
        <v>232</v>
      </c>
      <c r="B16" s="36" t="s">
        <v>166</v>
      </c>
      <c r="C16" s="6" t="s">
        <v>15</v>
      </c>
      <c r="D16" s="35"/>
      <c r="E16" s="1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45" x14ac:dyDescent="0.25">
      <c r="A17" s="33" t="s">
        <v>233</v>
      </c>
      <c r="B17" s="36" t="s">
        <v>167</v>
      </c>
      <c r="C17" s="6" t="s">
        <v>207</v>
      </c>
      <c r="D17" s="35"/>
      <c r="E17" s="1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x14ac:dyDescent="0.25">
      <c r="A18" s="157" t="s">
        <v>305</v>
      </c>
      <c r="B18" s="158"/>
      <c r="C18" s="158"/>
      <c r="D18" s="159"/>
      <c r="E18" s="1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30" x14ac:dyDescent="0.25">
      <c r="A19" s="33" t="s">
        <v>257</v>
      </c>
      <c r="B19" s="36" t="s">
        <v>168</v>
      </c>
      <c r="C19" s="6" t="s">
        <v>15</v>
      </c>
      <c r="D19" s="35"/>
      <c r="E19" s="1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60" x14ac:dyDescent="0.25">
      <c r="A20" s="33" t="s">
        <v>286</v>
      </c>
      <c r="B20" s="36" t="s">
        <v>169</v>
      </c>
      <c r="C20" s="6" t="s">
        <v>15</v>
      </c>
      <c r="D20" s="35"/>
      <c r="E20" s="1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x14ac:dyDescent="0.25">
      <c r="A21" s="157" t="s">
        <v>306</v>
      </c>
      <c r="B21" s="158"/>
      <c r="C21" s="158"/>
      <c r="D21" s="159"/>
      <c r="E21" s="1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90" x14ac:dyDescent="0.25">
      <c r="A22" s="33" t="s">
        <v>260</v>
      </c>
      <c r="B22" s="36" t="s">
        <v>170</v>
      </c>
      <c r="C22" s="6" t="s">
        <v>15</v>
      </c>
      <c r="D22" s="70" t="s">
        <v>497</v>
      </c>
      <c r="E22" s="1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x14ac:dyDescent="0.25">
      <c r="A23" s="157" t="s">
        <v>307</v>
      </c>
      <c r="B23" s="158"/>
      <c r="C23" s="158"/>
      <c r="D23" s="159"/>
      <c r="E23" s="1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30" x14ac:dyDescent="0.25">
      <c r="A24" s="33" t="s">
        <v>259</v>
      </c>
      <c r="B24" s="36" t="s">
        <v>171</v>
      </c>
      <c r="C24" s="6" t="s">
        <v>15</v>
      </c>
      <c r="D24" s="35"/>
      <c r="E24" s="1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x14ac:dyDescent="0.25">
      <c r="A25" s="157" t="s">
        <v>308</v>
      </c>
      <c r="B25" s="158"/>
      <c r="C25" s="158"/>
      <c r="D25" s="159"/>
      <c r="E25" s="1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20" x14ac:dyDescent="0.25">
      <c r="A26" s="33" t="s">
        <v>263</v>
      </c>
      <c r="B26" s="36" t="s">
        <v>172</v>
      </c>
      <c r="C26" s="6">
        <v>100</v>
      </c>
      <c r="D26" s="68" t="s">
        <v>496</v>
      </c>
      <c r="E26" s="1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x14ac:dyDescent="0.25">
      <c r="A27" s="157" t="s">
        <v>309</v>
      </c>
      <c r="B27" s="158"/>
      <c r="C27" s="158"/>
      <c r="D27" s="159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30" x14ac:dyDescent="0.25">
      <c r="A28" s="33" t="s">
        <v>265</v>
      </c>
      <c r="B28" s="36" t="s">
        <v>173</v>
      </c>
      <c r="C28" s="6" t="s">
        <v>15</v>
      </c>
      <c r="D28" s="35"/>
      <c r="E28" s="1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45" x14ac:dyDescent="0.25">
      <c r="A29" s="33" t="s">
        <v>332</v>
      </c>
      <c r="B29" s="36" t="s">
        <v>174</v>
      </c>
      <c r="C29" s="6" t="s">
        <v>15</v>
      </c>
      <c r="D29" s="35"/>
      <c r="E29" s="1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45" x14ac:dyDescent="0.25">
      <c r="A30" s="33" t="s">
        <v>333</v>
      </c>
      <c r="B30" s="36" t="s">
        <v>175</v>
      </c>
      <c r="C30" s="6" t="s">
        <v>15</v>
      </c>
      <c r="D30" s="35"/>
      <c r="E30" s="1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90" x14ac:dyDescent="0.25">
      <c r="A31" s="33" t="s">
        <v>266</v>
      </c>
      <c r="B31" s="36" t="s">
        <v>176</v>
      </c>
      <c r="C31" s="6">
        <v>0</v>
      </c>
      <c r="D31" s="35"/>
      <c r="E31" s="1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x14ac:dyDescent="0.25">
      <c r="A32" s="157" t="s">
        <v>310</v>
      </c>
      <c r="B32" s="158"/>
      <c r="C32" s="158"/>
      <c r="D32" s="159"/>
      <c r="E32" s="1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60" x14ac:dyDescent="0.25">
      <c r="A33" s="33" t="s">
        <v>335</v>
      </c>
      <c r="B33" s="36" t="s">
        <v>177</v>
      </c>
      <c r="C33" s="6" t="s">
        <v>207</v>
      </c>
      <c r="D33" s="35"/>
      <c r="E33" s="1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60" x14ac:dyDescent="0.25">
      <c r="A34" s="33" t="s">
        <v>334</v>
      </c>
      <c r="B34" s="36" t="s">
        <v>178</v>
      </c>
      <c r="C34" s="6" t="s">
        <v>207</v>
      </c>
      <c r="D34" s="35"/>
      <c r="E34" s="1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45" x14ac:dyDescent="0.25">
      <c r="A35" s="33" t="s">
        <v>345</v>
      </c>
      <c r="B35" s="36" t="s">
        <v>179</v>
      </c>
      <c r="C35" s="6" t="s">
        <v>15</v>
      </c>
      <c r="D35" s="71" t="s">
        <v>498</v>
      </c>
      <c r="E35" s="1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45" x14ac:dyDescent="0.25">
      <c r="A36" s="33" t="s">
        <v>346</v>
      </c>
      <c r="B36" s="36" t="s">
        <v>180</v>
      </c>
      <c r="C36" s="6" t="s">
        <v>15</v>
      </c>
      <c r="D36" s="71" t="s">
        <v>499</v>
      </c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45" x14ac:dyDescent="0.25">
      <c r="A37" s="33" t="s">
        <v>347</v>
      </c>
      <c r="B37" s="36" t="s">
        <v>181</v>
      </c>
      <c r="C37" s="6" t="s">
        <v>207</v>
      </c>
      <c r="D37" s="35"/>
      <c r="E37" s="1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45" x14ac:dyDescent="0.25">
      <c r="A38" s="33" t="s">
        <v>348</v>
      </c>
      <c r="B38" s="36" t="s">
        <v>182</v>
      </c>
      <c r="C38" s="6" t="s">
        <v>207</v>
      </c>
      <c r="D38" s="35"/>
      <c r="E38" s="1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90" x14ac:dyDescent="0.25">
      <c r="A39" s="33" t="s">
        <v>349</v>
      </c>
      <c r="B39" s="36" t="s">
        <v>183</v>
      </c>
      <c r="C39" s="6" t="s">
        <v>15</v>
      </c>
      <c r="D39" s="71" t="s">
        <v>500</v>
      </c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90" x14ac:dyDescent="0.25">
      <c r="A40" s="33" t="s">
        <v>350</v>
      </c>
      <c r="B40" s="26" t="s">
        <v>184</v>
      </c>
      <c r="C40" s="6" t="s">
        <v>15</v>
      </c>
      <c r="D40" s="35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05" x14ac:dyDescent="0.25">
      <c r="A41" s="33" t="s">
        <v>351</v>
      </c>
      <c r="B41" s="26" t="s">
        <v>185</v>
      </c>
      <c r="C41" s="6" t="s">
        <v>15</v>
      </c>
      <c r="D41" s="71" t="s">
        <v>501</v>
      </c>
      <c r="E41" s="1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60" x14ac:dyDescent="0.25">
      <c r="A42" s="33" t="s">
        <v>352</v>
      </c>
      <c r="B42" s="26" t="s">
        <v>186</v>
      </c>
      <c r="C42" s="6" t="s">
        <v>15</v>
      </c>
      <c r="D42" s="35"/>
      <c r="E42" s="1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90" x14ac:dyDescent="0.25">
      <c r="A43" s="33" t="s">
        <v>353</v>
      </c>
      <c r="B43" s="26" t="s">
        <v>187</v>
      </c>
      <c r="C43" s="6" t="s">
        <v>15</v>
      </c>
      <c r="D43" s="35"/>
      <c r="E43" s="1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05" x14ac:dyDescent="0.25">
      <c r="A44" s="33" t="s">
        <v>354</v>
      </c>
      <c r="B44" s="26" t="s">
        <v>188</v>
      </c>
      <c r="C44" s="6" t="s">
        <v>15</v>
      </c>
      <c r="D44" s="70" t="s">
        <v>502</v>
      </c>
      <c r="E44" s="1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05" x14ac:dyDescent="0.25">
      <c r="A45" s="33" t="s">
        <v>355</v>
      </c>
      <c r="B45" s="26" t="s">
        <v>189</v>
      </c>
      <c r="C45" s="6" t="s">
        <v>207</v>
      </c>
      <c r="D45" s="35"/>
      <c r="E45" s="1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45" x14ac:dyDescent="0.25">
      <c r="A46" s="33" t="s">
        <v>356</v>
      </c>
      <c r="B46" s="26" t="s">
        <v>376</v>
      </c>
      <c r="C46" s="6">
        <v>0</v>
      </c>
      <c r="D46" s="35"/>
      <c r="E46" s="1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60" x14ac:dyDescent="0.25">
      <c r="A47" s="33" t="s">
        <v>357</v>
      </c>
      <c r="B47" s="36" t="s">
        <v>190</v>
      </c>
      <c r="C47" s="6" t="s">
        <v>15</v>
      </c>
      <c r="D47" s="70" t="s">
        <v>503</v>
      </c>
      <c r="E47" s="1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60" x14ac:dyDescent="0.25">
      <c r="A48" s="33" t="s">
        <v>358</v>
      </c>
      <c r="B48" s="36" t="s">
        <v>191</v>
      </c>
      <c r="C48" s="6" t="s">
        <v>15</v>
      </c>
      <c r="D48" s="70" t="s">
        <v>503</v>
      </c>
      <c r="E48" s="1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75" x14ac:dyDescent="0.25">
      <c r="A49" s="33" t="s">
        <v>359</v>
      </c>
      <c r="B49" s="36" t="s">
        <v>192</v>
      </c>
      <c r="C49" s="6" t="s">
        <v>15</v>
      </c>
      <c r="D49" s="35"/>
      <c r="E49" s="1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60" x14ac:dyDescent="0.25">
      <c r="A50" s="33" t="s">
        <v>360</v>
      </c>
      <c r="B50" s="36" t="s">
        <v>193</v>
      </c>
      <c r="C50" s="6" t="s">
        <v>207</v>
      </c>
      <c r="D50" s="35"/>
      <c r="E50" s="1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60" x14ac:dyDescent="0.25">
      <c r="A51" s="33" t="s">
        <v>361</v>
      </c>
      <c r="B51" s="36" t="s">
        <v>194</v>
      </c>
      <c r="C51" s="6" t="s">
        <v>207</v>
      </c>
      <c r="D51" s="35"/>
      <c r="E51" s="1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60" x14ac:dyDescent="0.25">
      <c r="A52" s="33" t="s">
        <v>362</v>
      </c>
      <c r="B52" s="36" t="s">
        <v>195</v>
      </c>
      <c r="C52" s="6" t="s">
        <v>207</v>
      </c>
      <c r="D52" s="35"/>
      <c r="E52" s="1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75" x14ac:dyDescent="0.25">
      <c r="A53" s="59" t="s">
        <v>363</v>
      </c>
      <c r="B53" s="36" t="s">
        <v>196</v>
      </c>
      <c r="C53" s="6" t="s">
        <v>207</v>
      </c>
      <c r="D53" s="35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45" x14ac:dyDescent="0.25">
      <c r="A54" s="33" t="s">
        <v>364</v>
      </c>
      <c r="B54" s="36" t="s">
        <v>197</v>
      </c>
      <c r="C54" s="6" t="s">
        <v>207</v>
      </c>
      <c r="D54" s="35"/>
      <c r="E54" s="1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60" x14ac:dyDescent="0.25">
      <c r="A55" s="33" t="s">
        <v>365</v>
      </c>
      <c r="B55" s="26" t="s">
        <v>198</v>
      </c>
      <c r="C55" s="6" t="s">
        <v>207</v>
      </c>
      <c r="D55" s="35"/>
      <c r="E55" s="1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45" x14ac:dyDescent="0.25">
      <c r="A56" s="33" t="s">
        <v>366</v>
      </c>
      <c r="B56" s="26" t="s">
        <v>199</v>
      </c>
      <c r="C56" s="6" t="s">
        <v>207</v>
      </c>
      <c r="D56" s="35"/>
      <c r="E56" s="1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45" x14ac:dyDescent="0.25">
      <c r="A57" s="33" t="s">
        <v>367</v>
      </c>
      <c r="B57" s="26" t="s">
        <v>200</v>
      </c>
      <c r="C57" s="6" t="s">
        <v>207</v>
      </c>
      <c r="D57" s="35"/>
      <c r="E57" s="1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45" x14ac:dyDescent="0.25">
      <c r="A58" s="33" t="s">
        <v>368</v>
      </c>
      <c r="B58" s="26" t="s">
        <v>201</v>
      </c>
      <c r="C58" s="6" t="s">
        <v>207</v>
      </c>
      <c r="D58" s="35"/>
      <c r="E58" s="1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60" x14ac:dyDescent="0.25">
      <c r="A59" s="33" t="s">
        <v>369</v>
      </c>
      <c r="B59" s="26" t="s">
        <v>202</v>
      </c>
      <c r="C59" s="6">
        <v>0</v>
      </c>
      <c r="D59" s="35"/>
      <c r="E59" s="1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30" x14ac:dyDescent="0.25">
      <c r="A60" s="33" t="s">
        <v>370</v>
      </c>
      <c r="B60" s="26" t="s">
        <v>203</v>
      </c>
      <c r="C60" s="6" t="s">
        <v>207</v>
      </c>
      <c r="D60" s="35"/>
      <c r="E60" s="1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30" x14ac:dyDescent="0.25">
      <c r="A61" s="33" t="s">
        <v>371</v>
      </c>
      <c r="B61" s="26" t="s">
        <v>204</v>
      </c>
      <c r="C61" s="6" t="s">
        <v>207</v>
      </c>
      <c r="D61" s="35"/>
      <c r="E61" s="1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45" x14ac:dyDescent="0.25">
      <c r="A62" s="33" t="s">
        <v>372</v>
      </c>
      <c r="B62" s="26" t="s">
        <v>205</v>
      </c>
      <c r="C62" s="6" t="s">
        <v>207</v>
      </c>
      <c r="D62" s="35"/>
      <c r="E62" s="1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60" x14ac:dyDescent="0.25">
      <c r="A63" s="33" t="s">
        <v>373</v>
      </c>
      <c r="B63" s="26" t="s">
        <v>206</v>
      </c>
      <c r="C63" s="6">
        <v>0</v>
      </c>
      <c r="D63" s="35"/>
      <c r="E63" s="1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x14ac:dyDescent="0.25">
      <c r="A64" s="2"/>
      <c r="B64" s="1"/>
      <c r="C64" s="1"/>
      <c r="D64" s="1"/>
      <c r="E64" s="1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5.75" thickBot="1" x14ac:dyDescent="0.3">
      <c r="A65" s="10"/>
      <c r="B65" s="11"/>
      <c r="C65" s="11"/>
      <c r="D65" s="11"/>
      <c r="E65" s="11"/>
      <c r="F65" s="1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1:5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1:5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1:5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</sheetData>
  <mergeCells count="12">
    <mergeCell ref="A1:F1"/>
    <mergeCell ref="A6:D6"/>
    <mergeCell ref="C3:D3"/>
    <mergeCell ref="A9:D9"/>
    <mergeCell ref="A13:D13"/>
    <mergeCell ref="A27:D27"/>
    <mergeCell ref="A32:D32"/>
    <mergeCell ref="A15:D15"/>
    <mergeCell ref="A18:D18"/>
    <mergeCell ref="A21:D21"/>
    <mergeCell ref="A23:D23"/>
    <mergeCell ref="A25:D25"/>
  </mergeCells>
  <dataValidations count="1">
    <dataValidation type="whole" allowBlank="1" showInputMessage="1" showErrorMessage="1" sqref="C7:C8 C10:C12 C26 C31 C46 C59 C63">
      <formula1>0</formula1>
      <formula2>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7BDDE1-3607-4DF9-9010-B439A6001CD0}">
            <xm:f>'Главный лист'!$C$19="Нет"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2" id="{C9BFAE04-B28A-4DE9-B885-6F5BEEC02023}">
            <xm:f>'Рабочий лист'!$U$63&lt;&gt;'Рабочий лист'!$V$63</xm:f>
            <x14:dxf>
              <fill>
                <patternFill>
                  <bgColor rgb="FFC00000"/>
                </patternFill>
              </fill>
            </x14:dxf>
          </x14:cfRule>
          <x14:cfRule type="expression" priority="3" id="{99B9D040-F8BB-4069-BB5F-2067081FE0E1}">
            <xm:f>'Рабочий лист'!$U$63='Рабочий лист'!$V$63</xm:f>
            <x14:dxf>
              <fill>
                <patternFill>
                  <bgColor rgb="FF00B050"/>
                </patternFill>
              </fill>
            </x14:dxf>
          </x14:cfRule>
          <xm:sqref>C3:D3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'Рабочий лист'!$A$1:$A$2</xm:f>
          </x14:formula1>
          <xm:sqref>C14 C16:C17 C19:C20 C22 C24 C28:C30 C33:C45 C47:C58 C60:C62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Y89"/>
  <sheetViews>
    <sheetView topLeftCell="A64" zoomScale="80" zoomScaleNormal="80" workbookViewId="0">
      <selection activeCell="Y1" sqref="Y1:Y89"/>
    </sheetView>
  </sheetViews>
  <sheetFormatPr defaultRowHeight="15" x14ac:dyDescent="0.25"/>
  <cols>
    <col min="1" max="1" width="87.28515625" customWidth="1"/>
    <col min="15" max="15" width="8.5703125" customWidth="1"/>
  </cols>
  <sheetData>
    <row r="1" spans="1:25" ht="75" x14ac:dyDescent="0.25">
      <c r="A1" s="9" t="s">
        <v>15</v>
      </c>
      <c r="C1" s="6">
        <v>100</v>
      </c>
      <c r="D1">
        <f>IF('Общеорганизационный блок '!C7&lt;&gt;"",'Общеорганизационный блок '!C7,"")</f>
        <v>10</v>
      </c>
      <c r="F1" s="49" t="s">
        <v>15</v>
      </c>
      <c r="G1" s="50" t="str">
        <f>IF('Предоставление гос. услуг'!C$7&lt;&gt;"",'Предоставление гос. услуг'!C$7,"")</f>
        <v>Нет</v>
      </c>
      <c r="I1" s="6" t="s">
        <v>15</v>
      </c>
      <c r="J1" s="7" t="str">
        <f>IF('Предоставление гос. поддержки'!C7&lt;&gt;"",'Предоставление гос. поддержки'!C7,"")</f>
        <v>Нет</v>
      </c>
      <c r="L1" s="6" t="s">
        <v>15</v>
      </c>
      <c r="M1" s="7" t="str">
        <f>IF('Гос. контроль(надзор)'!C$7&lt;&gt;"",'Гос. контроль(надзор)'!C$7,"")</f>
        <v>Да</v>
      </c>
      <c r="O1" s="28" t="s">
        <v>115</v>
      </c>
      <c r="P1" s="7" t="str">
        <f>IF('Рассмотрение обращений запросов'!C7&lt;&gt;"",'Рассмотрение обращений запросов'!C7,"")</f>
        <v>Через не менее 1 онлайн и не менее 1 оффлайн канал (но не попадает под условия первых двух вариантов)</v>
      </c>
      <c r="R1" s="6" t="s">
        <v>15</v>
      </c>
      <c r="S1" s="7" t="str">
        <f>IF('Обеспечение доступа информации'!C7="","",'Обеспечение доступа информации'!C7)</f>
        <v>Да</v>
      </c>
      <c r="U1" s="6">
        <v>100</v>
      </c>
      <c r="V1" s="7">
        <f>IF('Внутренний клиент '!C7&lt;&gt;"",'Внутренний клиент '!C7,"")</f>
        <v>68</v>
      </c>
      <c r="Y1" s="65" t="s">
        <v>382</v>
      </c>
    </row>
    <row r="2" spans="1:25" x14ac:dyDescent="0.25">
      <c r="A2" s="9" t="s">
        <v>207</v>
      </c>
      <c r="C2" s="6">
        <v>100</v>
      </c>
      <c r="D2">
        <f>IF('Общеорганизационный блок '!C8&lt;&gt;"",'Общеорганизационный блок '!C8,"")</f>
        <v>10</v>
      </c>
      <c r="F2" s="49" t="s">
        <v>15</v>
      </c>
      <c r="G2" s="50" t="str">
        <f>IF('Предоставление гос. услуг'!C$8&lt;&gt;"",'Предоставление гос. услуг'!C$8,"")</f>
        <v>Нет</v>
      </c>
      <c r="I2" s="6" t="s">
        <v>15</v>
      </c>
      <c r="J2" s="7" t="str">
        <f>IF('Предоставление гос. поддержки'!C8&lt;&gt;"",'Предоставление гос. поддержки'!C8,"")</f>
        <v>Нет</v>
      </c>
      <c r="L2" s="6" t="s">
        <v>15</v>
      </c>
      <c r="M2" s="7" t="str">
        <f>IF('Гос. контроль(надзор)'!C$8&lt;&gt;"",'Гос. контроль(надзор)'!C$8,"")</f>
        <v>Да</v>
      </c>
      <c r="O2" s="6" t="s">
        <v>15</v>
      </c>
      <c r="P2" s="7" t="str">
        <f>IF('Рассмотрение обращений запросов'!C8&lt;&gt;"",'Рассмотрение обращений запросов'!C8,"")</f>
        <v>Нет</v>
      </c>
      <c r="R2" s="6" t="s">
        <v>15</v>
      </c>
      <c r="S2" s="7" t="str">
        <f>IF('Обеспечение доступа информации'!C8="","",'Обеспечение доступа информации'!C8)</f>
        <v>Да</v>
      </c>
      <c r="U2" s="6">
        <v>100</v>
      </c>
      <c r="V2" s="7">
        <f>IF('Внутренний клиент '!C8&lt;&gt;"",'Внутренний клиент '!C8,"")</f>
        <v>0</v>
      </c>
      <c r="Y2" s="65" t="s">
        <v>383</v>
      </c>
    </row>
    <row r="3" spans="1:25" x14ac:dyDescent="0.25">
      <c r="A3" s="44"/>
      <c r="C3" s="6">
        <v>100</v>
      </c>
      <c r="D3">
        <f>IF('Общеорганизационный блок '!C9&lt;&gt;"",'Общеорганизационный блок '!C9,"")</f>
        <v>5</v>
      </c>
      <c r="F3" s="49" t="s">
        <v>15</v>
      </c>
      <c r="G3" s="50" t="str">
        <f>IF('Предоставление гос. услуг'!C$9&lt;&gt;"",'Предоставление гос. услуг'!C$9,"")</f>
        <v>Нет</v>
      </c>
      <c r="I3" s="6" t="s">
        <v>15</v>
      </c>
      <c r="J3" s="7" t="str">
        <f>IF('Предоставление гос. поддержки'!C9&lt;&gt;"",'Предоставление гос. поддержки'!C9,"")</f>
        <v>Нет</v>
      </c>
      <c r="L3" s="6" t="s">
        <v>15</v>
      </c>
      <c r="M3" s="7" t="str">
        <f>IF('Гос. контроль(надзор)'!C$9&lt;&gt;"",'Гос. контроль(надзор)'!C$9,"")</f>
        <v>Да</v>
      </c>
      <c r="O3" s="6">
        <v>100</v>
      </c>
      <c r="P3" s="7">
        <f>IF('Рассмотрение обращений запросов'!C9&lt;&gt;"",'Рассмотрение обращений запросов'!C9,"")</f>
        <v>0</v>
      </c>
      <c r="R3" s="6" t="s">
        <v>15</v>
      </c>
      <c r="S3" s="7" t="str">
        <f>IF('Обеспечение доступа информации'!C9="","",'Обеспечение доступа информации'!C9)</f>
        <v>Да</v>
      </c>
      <c r="U3" s="6">
        <v>100</v>
      </c>
      <c r="V3" s="7">
        <f>IF('Внутренний клиент '!C10&lt;&gt;"",'Внутренний клиент '!C10,"")</f>
        <v>0</v>
      </c>
      <c r="Y3" s="65" t="s">
        <v>384</v>
      </c>
    </row>
    <row r="4" spans="1:25" ht="105" x14ac:dyDescent="0.25">
      <c r="A4" s="9" t="s">
        <v>115</v>
      </c>
      <c r="C4" s="6" t="s">
        <v>15</v>
      </c>
      <c r="D4" t="str">
        <f>IF('Общеорганизационный блок '!C10&lt;&gt;"",'Общеорганизационный блок '!C10,"")</f>
        <v>Нет</v>
      </c>
      <c r="F4" s="49" t="s">
        <v>15</v>
      </c>
      <c r="G4" s="50" t="str">
        <f>IF('Предоставление гос. услуг'!C$10&lt;&gt;"",'Предоставление гос. услуг'!C$10,"")</f>
        <v>Нет</v>
      </c>
      <c r="I4" s="6" t="s">
        <v>15</v>
      </c>
      <c r="J4" s="7" t="str">
        <f>IF('Предоставление гос. поддержки'!C10&lt;&gt;"",'Предоставление гос. поддержки'!C10,"")</f>
        <v>Да</v>
      </c>
      <c r="L4" s="6" t="s">
        <v>15</v>
      </c>
      <c r="M4" s="7" t="str">
        <f>IF('Гос. контроль(надзор)'!C$10&lt;&gt;"",'Гос. контроль(надзор)'!C$10,"")</f>
        <v>Да</v>
      </c>
      <c r="O4" s="6" t="s">
        <v>15</v>
      </c>
      <c r="P4" s="7" t="str">
        <f>IF('Рассмотрение обращений запросов'!C10&lt;&gt;"",'Рассмотрение обращений запросов'!C10,"")</f>
        <v>Нет</v>
      </c>
      <c r="R4" s="25" t="s">
        <v>61</v>
      </c>
      <c r="S4" s="7" t="str">
        <f>IF('Обеспечение доступа информации'!C10="","",'Обеспечение доступа информации'!C10)</f>
        <v>Реже 1 раза в месяц но чаще 1 раза в полгода</v>
      </c>
      <c r="U4" s="6">
        <v>100</v>
      </c>
      <c r="V4" s="7">
        <f>IF('Внутренний клиент '!C11&lt;&gt;"",'Внутренний клиент '!C11,"")</f>
        <v>0</v>
      </c>
      <c r="Y4" s="65" t="s">
        <v>385</v>
      </c>
    </row>
    <row r="5" spans="1:25" x14ac:dyDescent="0.25">
      <c r="A5" s="9" t="s">
        <v>208</v>
      </c>
      <c r="C5" s="6" t="s">
        <v>15</v>
      </c>
      <c r="D5" t="str">
        <f>IF('Общеорганизационный блок '!C12&lt;&gt;"",'Общеорганизационный блок '!C12,"")</f>
        <v>Да</v>
      </c>
      <c r="F5" s="49">
        <v>100</v>
      </c>
      <c r="G5" s="50">
        <f>IF('Предоставление гос. услуг'!C$11&lt;&gt;"",'Предоставление гос. услуг'!C$11,"")</f>
        <v>0</v>
      </c>
      <c r="I5" s="6">
        <v>100</v>
      </c>
      <c r="J5" s="7">
        <f>IF('Предоставление гос. поддержки'!C11&lt;&gt;"",'Предоставление гос. поддержки'!C11,"")</f>
        <v>0</v>
      </c>
      <c r="L5" s="6">
        <v>100</v>
      </c>
      <c r="M5" s="7">
        <f>IF('Гос. контроль(надзор)'!C$11&lt;&gt;"",'Гос. контроль(надзор)'!C$11,"")</f>
        <v>0</v>
      </c>
      <c r="O5" s="6" t="s">
        <v>15</v>
      </c>
      <c r="P5" s="7" t="str">
        <f>IF('Рассмотрение обращений запросов'!C11&lt;&gt;"",'Рассмотрение обращений запросов'!C11,"")</f>
        <v>Да</v>
      </c>
      <c r="R5" s="6" t="s">
        <v>15</v>
      </c>
      <c r="S5" s="7" t="str">
        <f>IF('Обеспечение доступа информации'!C12="","",'Обеспечение доступа информации'!C12)</f>
        <v>Да</v>
      </c>
      <c r="U5" s="6">
        <v>100</v>
      </c>
      <c r="V5" s="7">
        <f>IF('Внутренний клиент '!C12&lt;&gt;"",'Внутренний клиент '!C12,"")</f>
        <v>0</v>
      </c>
      <c r="Y5" s="65" t="s">
        <v>386</v>
      </c>
    </row>
    <row r="6" spans="1:25" ht="30" x14ac:dyDescent="0.25">
      <c r="A6" s="9" t="s">
        <v>209</v>
      </c>
      <c r="C6" s="6" t="s">
        <v>15</v>
      </c>
      <c r="D6" t="str">
        <f>IF('Общеорганизационный блок '!C13&lt;&gt;"",'Общеорганизационный блок '!C13,"")</f>
        <v>Да</v>
      </c>
      <c r="F6" s="49" t="s">
        <v>15</v>
      </c>
      <c r="G6" s="50" t="str">
        <f>IF('Предоставление гос. услуг'!C$12&lt;&gt;"",'Предоставление гос. услуг'!C$12,"")</f>
        <v>Нет</v>
      </c>
      <c r="I6" s="6" t="s">
        <v>15</v>
      </c>
      <c r="J6" s="7" t="str">
        <f>IF('Предоставление гос. поддержки'!C13&lt;&gt;"",'Предоставление гос. поддержки'!C13,"")</f>
        <v>Нет</v>
      </c>
      <c r="L6" s="6">
        <v>100</v>
      </c>
      <c r="M6" s="7">
        <f>IF('Гос. контроль(надзор)'!C$13&lt;&gt;"",'Гос. контроль(надзор)'!C$13,"")</f>
        <v>0</v>
      </c>
      <c r="O6" s="6" t="s">
        <v>15</v>
      </c>
      <c r="P6" s="7" t="str">
        <f>IF('Рассмотрение обращений запросов'!C12&lt;&gt;"",'Рассмотрение обращений запросов'!C12,"")</f>
        <v>Да</v>
      </c>
      <c r="R6" s="6" t="s">
        <v>15</v>
      </c>
      <c r="S6" s="7" t="str">
        <f>IF('Обеспечение доступа информации'!C13="","",'Обеспечение доступа информации'!C13)</f>
        <v>Нет</v>
      </c>
      <c r="U6" s="6" t="s">
        <v>15</v>
      </c>
      <c r="V6" s="7" t="str">
        <f>IF('Внутренний клиент '!C14&lt;&gt;"",'Внутренний клиент '!C14,"")</f>
        <v>Нет</v>
      </c>
      <c r="Y6" s="65" t="s">
        <v>387</v>
      </c>
    </row>
    <row r="7" spans="1:25" ht="45" x14ac:dyDescent="0.25">
      <c r="A7" s="9" t="s">
        <v>210</v>
      </c>
      <c r="C7" s="6" t="s">
        <v>15</v>
      </c>
      <c r="D7" t="str">
        <f>IF('Общеорганизационный блок '!C15&lt;&gt;"",'Общеорганизационный блок '!C15,"")</f>
        <v>Нет</v>
      </c>
      <c r="F7" s="49" t="s">
        <v>15</v>
      </c>
      <c r="G7" s="50" t="str">
        <f>IF('Предоставление гос. услуг'!C$14&lt;&gt;"",'Предоставление гос. услуг'!C$14,"")</f>
        <v>Нет</v>
      </c>
      <c r="I7" s="6">
        <v>100</v>
      </c>
      <c r="J7" s="7">
        <f>IF('Предоставление гос. поддержки'!C15&lt;&gt;"",'Предоставление гос. поддержки'!C15,"")</f>
        <v>100</v>
      </c>
      <c r="L7" s="6">
        <v>100</v>
      </c>
      <c r="M7" s="7">
        <f>IF('Гос. контроль(надзор)'!C$15&lt;&gt;"",'Гос. контроль(надзор)'!C$15,"")</f>
        <v>0</v>
      </c>
      <c r="O7" s="6" t="s">
        <v>15</v>
      </c>
      <c r="P7" s="7" t="str">
        <f>IF('Рассмотрение обращений запросов'!C13&lt;&gt;"",'Рассмотрение обращений запросов'!C13,"")</f>
        <v>Нет</v>
      </c>
      <c r="R7" s="6" t="s">
        <v>15</v>
      </c>
      <c r="S7" s="7" t="str">
        <f>IF('Обеспечение доступа информации'!C14="","",'Обеспечение доступа информации'!C14)</f>
        <v>Да</v>
      </c>
      <c r="U7" s="6" t="s">
        <v>15</v>
      </c>
      <c r="V7" s="7" t="str">
        <f>IF('Внутренний клиент '!C16&lt;&gt;"",'Внутренний клиент '!C16,"")</f>
        <v>Да</v>
      </c>
      <c r="Y7" s="65" t="s">
        <v>388</v>
      </c>
    </row>
    <row r="8" spans="1:25" ht="105" x14ac:dyDescent="0.25">
      <c r="A8" s="9" t="s">
        <v>211</v>
      </c>
      <c r="C8" s="6" t="s">
        <v>15</v>
      </c>
      <c r="D8" t="str">
        <f>IF('Общеорганизационный блок '!C16&lt;&gt;"",'Общеорганизационный блок '!C16,"")</f>
        <v>Да</v>
      </c>
      <c r="F8" s="49" t="s">
        <v>15</v>
      </c>
      <c r="G8" s="50" t="str">
        <f>IF('Предоставление гос. услуг'!C$15&lt;&gt;"",'Предоставление гос. услуг'!C$15,"")</f>
        <v>Нет</v>
      </c>
      <c r="I8" s="25" t="s">
        <v>61</v>
      </c>
      <c r="J8" s="7" t="str">
        <f>IF('Предоставление гос. поддержки'!C16&lt;&gt;"",'Предоставление гос. поддержки'!C16,"")</f>
        <v>Реже 1 раза в полгода</v>
      </c>
      <c r="L8" s="6">
        <v>100</v>
      </c>
      <c r="M8" s="7">
        <f>IF('Гос. контроль(надзор)'!C$17&lt;&gt;"",'Гос. контроль(надзор)'!C$17,"")</f>
        <v>0</v>
      </c>
      <c r="O8" s="6">
        <v>100</v>
      </c>
      <c r="P8" s="7">
        <f>IF('Рассмотрение обращений запросов'!C14&lt;&gt;"",'Рассмотрение обращений запросов'!C14,"")</f>
        <v>0</v>
      </c>
      <c r="R8" s="6" t="s">
        <v>15</v>
      </c>
      <c r="S8" s="7" t="str">
        <f>IF('Обеспечение доступа информации'!C15="","",'Обеспечение доступа информации'!C15)</f>
        <v>Нет</v>
      </c>
      <c r="U8" s="6" t="s">
        <v>15</v>
      </c>
      <c r="V8" s="7" t="str">
        <f>IF('Внутренний клиент '!C17&lt;&gt;"",'Внутренний клиент '!C17,"")</f>
        <v>Нет</v>
      </c>
      <c r="Y8" s="65" t="s">
        <v>389</v>
      </c>
    </row>
    <row r="9" spans="1:25" ht="60" x14ac:dyDescent="0.25">
      <c r="A9" s="44"/>
      <c r="C9" s="6" t="s">
        <v>15</v>
      </c>
      <c r="D9" t="str">
        <f>IF('Общеорганизационный блок '!C17&lt;&gt;"",'Общеорганизационный блок '!C17,"")</f>
        <v>Нет</v>
      </c>
      <c r="F9" s="49" t="s">
        <v>15</v>
      </c>
      <c r="G9" s="50" t="str">
        <f>IF('Предоставление гос. услуг'!C$16&lt;&gt;"",'Предоставление гос. услуг'!C$16,"")</f>
        <v>Нет</v>
      </c>
      <c r="I9" s="6">
        <v>100</v>
      </c>
      <c r="J9" s="7">
        <f>IF('Предоставление гос. поддержки'!C18&lt;&gt;"",'Предоставление гос. поддержки'!C18,"")</f>
        <v>66</v>
      </c>
      <c r="L9" s="28" t="s">
        <v>213</v>
      </c>
      <c r="M9" s="7" t="str">
        <f>IF('Гос. контроль(надзор)'!C$18&lt;&gt;"",'Гос. контроль(надзор)'!C$18,"")</f>
        <v xml:space="preserve">Реализован через более 2 канала </v>
      </c>
      <c r="O9" s="6" t="s">
        <v>15</v>
      </c>
      <c r="P9" s="7" t="str">
        <f>IF('Рассмотрение обращений запросов'!C16&lt;&gt;"",'Рассмотрение обращений запросов'!C16,"")</f>
        <v>Да</v>
      </c>
      <c r="R9" s="51">
        <f>COUNTIF(R$1:R$8,"Да")</f>
        <v>7</v>
      </c>
      <c r="S9" s="51">
        <f>COUNTIF(S$1:S$8,"Да")</f>
        <v>5</v>
      </c>
      <c r="U9" s="6" t="s">
        <v>15</v>
      </c>
      <c r="V9" s="7" t="str">
        <f>IF('Внутренний клиент '!C19&lt;&gt;"",'Внутренний клиент '!C19,"")</f>
        <v>Да</v>
      </c>
      <c r="Y9" s="65" t="s">
        <v>390</v>
      </c>
    </row>
    <row r="10" spans="1:25" ht="75" x14ac:dyDescent="0.25">
      <c r="A10" s="9" t="s">
        <v>113</v>
      </c>
      <c r="C10" s="6" t="s">
        <v>15</v>
      </c>
      <c r="D10" t="str">
        <f>IF('Общеорганизационный блок '!C19&lt;&gt;"",'Общеорганизационный блок '!C19,"")</f>
        <v>Нет</v>
      </c>
      <c r="F10" s="49" t="s">
        <v>15</v>
      </c>
      <c r="G10" s="50" t="str">
        <f>IF('Предоставление гос. услуг'!C$17&lt;&gt;"",'Предоставление гос. услуг'!C$17,"")</f>
        <v>Нет</v>
      </c>
      <c r="I10" s="6" t="s">
        <v>15</v>
      </c>
      <c r="J10" s="7" t="str">
        <f>IF('Предоставление гос. поддержки'!C19&lt;&gt;"",'Предоставление гос. поддержки'!C19,"")</f>
        <v>Нет</v>
      </c>
      <c r="L10" s="28" t="s">
        <v>115</v>
      </c>
      <c r="M10" s="7" t="str">
        <f>IF('Гос. контроль(надзор)'!C$19&lt;&gt;"",'Гос. контроль(надзор)'!C$19,"")</f>
        <v>Через не менее 1 онлайн и не менее 1 оффлайн канал (но не попадает под условия первых двух вариантов)</v>
      </c>
      <c r="O10" s="6" t="s">
        <v>15</v>
      </c>
      <c r="P10" s="7" t="str">
        <f>IF('Рассмотрение обращений запросов'!C18&lt;&gt;"",'Рассмотрение обращений запросов'!C18,"")</f>
        <v>Да</v>
      </c>
      <c r="R10" s="51">
        <f>COUNTIF(R$1:R$8,"Нет")</f>
        <v>0</v>
      </c>
      <c r="S10" s="51">
        <f>COUNTIF(S$1:S$8,"Нет")</f>
        <v>2</v>
      </c>
      <c r="U10" s="6" t="s">
        <v>15</v>
      </c>
      <c r="V10" s="7" t="str">
        <f>IF('Внутренний клиент '!C20&lt;&gt;"",'Внутренний клиент '!C20,"")</f>
        <v>Да</v>
      </c>
      <c r="Y10" s="65" t="s">
        <v>391</v>
      </c>
    </row>
    <row r="11" spans="1:25" x14ac:dyDescent="0.25">
      <c r="A11" s="9" t="s">
        <v>212</v>
      </c>
      <c r="C11" s="6" t="s">
        <v>15</v>
      </c>
      <c r="D11" t="str">
        <f>IF('Общеорганизационный блок '!C21&lt;&gt;"",'Общеорганизационный блок '!C21,"")</f>
        <v>Да</v>
      </c>
      <c r="F11" s="49">
        <v>100</v>
      </c>
      <c r="G11" s="50">
        <f>IF('Предоставление гос. услуг'!C$19&lt;&gt;"",'Предоставление гос. услуг'!C$19,"")</f>
        <v>100</v>
      </c>
      <c r="I11" s="6">
        <v>100</v>
      </c>
      <c r="J11" s="7">
        <f>IF('Предоставление гос. поддержки'!C20&lt;&gt;"",'Предоставление гос. поддержки'!C20,"")</f>
        <v>100</v>
      </c>
      <c r="L11" s="6">
        <v>100</v>
      </c>
      <c r="M11" s="7">
        <f>IF('Гос. контроль(надзор)'!C$20&lt;&gt;"",'Гос. контроль(надзор)'!C$20,"")</f>
        <v>0</v>
      </c>
      <c r="O11" s="6">
        <v>100</v>
      </c>
      <c r="P11" s="7">
        <f>IF('Рассмотрение обращений запросов'!C19&lt;&gt;"",'Рассмотрение обращений запросов'!C19,"")</f>
        <v>0</v>
      </c>
      <c r="R11" s="52">
        <f>COUNTIFS(R$1:R$8,"&gt;=0",R$1:R$8,"&lt;=100")</f>
        <v>0</v>
      </c>
      <c r="S11" s="52">
        <f>COUNTIFS(S$1:S$8,"&gt;=0",S$1:S$8,"&lt;=100")</f>
        <v>0</v>
      </c>
      <c r="U11" s="6" t="s">
        <v>15</v>
      </c>
      <c r="V11" s="7" t="str">
        <f>IF('Внутренний клиент '!C22&lt;&gt;"",'Внутренний клиент '!C22,"")</f>
        <v>Да</v>
      </c>
      <c r="Y11" s="65" t="s">
        <v>392</v>
      </c>
    </row>
    <row r="12" spans="1:25" x14ac:dyDescent="0.25">
      <c r="A12" s="9" t="s">
        <v>213</v>
      </c>
      <c r="C12" s="6" t="s">
        <v>15</v>
      </c>
      <c r="D12" t="str">
        <f>IF('Общеорганизационный блок '!C22&lt;&gt;"",'Общеорганизационный блок '!C22,"")</f>
        <v>Нет</v>
      </c>
      <c r="F12" s="49" t="s">
        <v>15</v>
      </c>
      <c r="G12" s="50">
        <f>IF('Предоставление гос. услуг'!C$21&lt;&gt;"",'Предоставление гос. услуг'!C$21,"")</f>
        <v>50</v>
      </c>
      <c r="I12" s="6" t="s">
        <v>15</v>
      </c>
      <c r="J12" s="7" t="str">
        <f>IF('Предоставление гос. поддержки'!C21&lt;&gt;"",'Предоставление гос. поддержки'!C21,"")</f>
        <v>Нет</v>
      </c>
      <c r="L12" s="6" t="s">
        <v>15</v>
      </c>
      <c r="M12" s="7" t="str">
        <f>IF('Гос. контроль(надзор)'!C$21&lt;&gt;"",'Гос. контроль(надзор)'!C$21,"")</f>
        <v>Да</v>
      </c>
      <c r="O12" s="6" t="s">
        <v>15</v>
      </c>
      <c r="P12" s="7" t="str">
        <f>IF('Рассмотрение обращений запросов'!C20&lt;&gt;"",'Рассмотрение обращений запросов'!C20,"")</f>
        <v>Да</v>
      </c>
      <c r="R12" s="52">
        <f>COUNTIF(R$1:R$8,"Значение показателя чаще 1 раза/месяц")</f>
        <v>1</v>
      </c>
      <c r="S12" s="52">
        <f>COUNTIF(S$1:S$8,"Значение показателя чаще 1 раза/месяц")</f>
        <v>0</v>
      </c>
      <c r="U12" s="6" t="s">
        <v>15</v>
      </c>
      <c r="V12" s="7" t="str">
        <f>IF('Внутренний клиент '!C24&lt;&gt;"",'Внутренний клиент '!C24,"")</f>
        <v>Да</v>
      </c>
      <c r="Y12" s="65" t="s">
        <v>393</v>
      </c>
    </row>
    <row r="13" spans="1:25" x14ac:dyDescent="0.25">
      <c r="A13" s="44"/>
      <c r="C13" s="6" t="s">
        <v>15</v>
      </c>
      <c r="D13" t="str">
        <f>IF('Общеорганизационный блок '!C23&lt;&gt;"",'Общеорганизационный блок '!C23,"")</f>
        <v>Нет</v>
      </c>
      <c r="F13" s="49" t="s">
        <v>15</v>
      </c>
      <c r="G13" s="50" t="str">
        <f>IF('Предоставление гос. услуг'!C$22&lt;&gt;"",'Предоставление гос. услуг'!C$22,"")</f>
        <v>Нет</v>
      </c>
      <c r="I13" s="6" t="s">
        <v>15</v>
      </c>
      <c r="J13" s="7" t="str">
        <f>IF('Предоставление гос. поддержки'!C22&lt;&gt;"",'Предоставление гос. поддержки'!C22,"")</f>
        <v>Нет</v>
      </c>
      <c r="L13" s="6" t="s">
        <v>15</v>
      </c>
      <c r="M13" s="7" t="str">
        <f>IF('Гос. контроль(надзор)'!C$22&lt;&gt;"",'Гос. контроль(надзор)'!C$22,"")</f>
        <v>Да</v>
      </c>
      <c r="O13" s="6" t="s">
        <v>15</v>
      </c>
      <c r="P13" s="7" t="str">
        <f>IF('Рассмотрение обращений запросов'!C21&lt;&gt;"",'Рассмотрение обращений запросов'!C21,"")</f>
        <v>Да</v>
      </c>
      <c r="R13" s="52">
        <f>COUNTIF(R$1:R$8,"Реже 1 раза в месяц но чаще 1 раза в полгода")</f>
        <v>0</v>
      </c>
      <c r="S13" s="52">
        <f>COUNTIF(S$1:S$8,"Реже 1 раза в месяц но чаще 1 раза в полгода")</f>
        <v>1</v>
      </c>
      <c r="U13" s="6">
        <v>100</v>
      </c>
      <c r="V13" s="7">
        <f>IF('Внутренний клиент '!C26&lt;&gt;"",'Внутренний клиент '!C26,"")</f>
        <v>100</v>
      </c>
      <c r="Y13" s="65" t="s">
        <v>394</v>
      </c>
    </row>
    <row r="14" spans="1:25" x14ac:dyDescent="0.25">
      <c r="A14" s="9" t="s">
        <v>61</v>
      </c>
      <c r="C14" s="6">
        <v>100</v>
      </c>
      <c r="D14">
        <f>IF('Общеорганизационный блок '!C24&lt;&gt;"",'Общеорганизационный блок '!C24,"")</f>
        <v>0</v>
      </c>
      <c r="F14" s="49" t="s">
        <v>15</v>
      </c>
      <c r="G14" s="50" t="str">
        <f>IF('Предоставление гос. услуг'!C$23&lt;&gt;"",'Предоставление гос. услуг'!C$23,"")</f>
        <v>Нет</v>
      </c>
      <c r="I14" s="6" t="s">
        <v>15</v>
      </c>
      <c r="J14" s="7" t="str">
        <f>IF('Предоставление гос. поддержки'!C23&lt;&gt;"",'Предоставление гос. поддержки'!C23,"")</f>
        <v>Нет</v>
      </c>
      <c r="L14" s="6" t="s">
        <v>15</v>
      </c>
      <c r="M14" s="7">
        <f>IF('Гос. контроль(надзор)'!C$24&lt;&gt;"",'Гос. контроль(надзор)'!C$24,"")</f>
        <v>0</v>
      </c>
      <c r="O14" s="6" t="s">
        <v>15</v>
      </c>
      <c r="P14" s="7" t="str">
        <f>IF('Рассмотрение обращений запросов'!C22&lt;&gt;"",'Рассмотрение обращений запросов'!C22,"")</f>
        <v>Нет</v>
      </c>
      <c r="R14" s="52">
        <f>COUNTIF(R$1:R$8,"Реже 1 раза в полгода")</f>
        <v>0</v>
      </c>
      <c r="S14" s="52">
        <f>COUNTIF(S$1:S$8,"Реже 1 раза в полгода")</f>
        <v>0</v>
      </c>
      <c r="U14" s="6" t="s">
        <v>15</v>
      </c>
      <c r="V14" s="7" t="str">
        <f>IF('Внутренний клиент '!C28&lt;&gt;"",'Внутренний клиент '!C28,"")</f>
        <v>Да</v>
      </c>
      <c r="Y14" s="65" t="s">
        <v>395</v>
      </c>
    </row>
    <row r="15" spans="1:25" ht="105" x14ac:dyDescent="0.25">
      <c r="A15" s="9" t="s">
        <v>214</v>
      </c>
      <c r="C15" s="6" t="s">
        <v>15</v>
      </c>
      <c r="D15" t="str">
        <f>IF('Общеорганизационный блок '!C25&lt;&gt;"",'Общеорганизационный блок '!C25,"")</f>
        <v>Да</v>
      </c>
      <c r="F15" s="48" t="s">
        <v>61</v>
      </c>
      <c r="G15" s="50" t="str">
        <f>IF('Предоставление гос. услуг'!C$24&lt;&gt;"",'Предоставление гос. услуг'!C$24,"")</f>
        <v>Реже 1 раза в месяц но чаще 1 раза в полгода</v>
      </c>
      <c r="I15" s="6">
        <v>100</v>
      </c>
      <c r="J15" s="7">
        <f>IF('Предоставление гос. поддержки'!C24&lt;&gt;"",'Предоставление гос. поддержки'!C24,"")</f>
        <v>0</v>
      </c>
      <c r="L15" s="6">
        <v>100</v>
      </c>
      <c r="M15" s="7">
        <f>IF('Гос. контроль(надзор)'!C$25&lt;&gt;"",'Гос. контроль(надзор)'!C$25,"")</f>
        <v>0</v>
      </c>
      <c r="O15" s="6" t="s">
        <v>15</v>
      </c>
      <c r="P15" s="7" t="str">
        <f>IF('Рассмотрение обращений запросов'!C23&lt;&gt;"",'Рассмотрение обращений запросов'!C23,"")</f>
        <v>Нет</v>
      </c>
      <c r="R15" s="46">
        <f>COUNTIF(R$1:R$8,"Реализован через более 2 канала ")</f>
        <v>0</v>
      </c>
      <c r="S15" s="46">
        <f>COUNTIF(S$1:S$8,"Реализован через более 2 канала ")</f>
        <v>0</v>
      </c>
      <c r="U15" s="6" t="s">
        <v>15</v>
      </c>
      <c r="V15" s="7" t="str">
        <f>IF('Внутренний клиент '!C29&lt;&gt;"",'Внутренний клиент '!C29,"")</f>
        <v>Да</v>
      </c>
      <c r="Y15" s="65" t="s">
        <v>396</v>
      </c>
    </row>
    <row r="16" spans="1:25" x14ac:dyDescent="0.25">
      <c r="A16" s="9" t="s">
        <v>215</v>
      </c>
      <c r="C16" s="6" t="s">
        <v>15</v>
      </c>
      <c r="D16" t="str">
        <f>IF('Общеорганизационный блок '!C26&lt;&gt;"",'Общеорганизационный блок '!C26,"")</f>
        <v>Да</v>
      </c>
      <c r="F16" s="49">
        <v>100</v>
      </c>
      <c r="G16" s="50">
        <f>IF('Предоставление гос. услуг'!C$25&lt;&gt;"",'Предоставление гос. услуг'!C$25,"")</f>
        <v>50</v>
      </c>
      <c r="I16" s="6" t="s">
        <v>15</v>
      </c>
      <c r="J16" s="7" t="str">
        <f>IF('Предоставление гос. поддержки'!C25&lt;&gt;"",'Предоставление гос. поддержки'!C25,"")</f>
        <v>Нет</v>
      </c>
      <c r="L16" s="6">
        <v>100</v>
      </c>
      <c r="M16" s="7">
        <f>IF('Гос. контроль(надзор)'!C$26&lt;&gt;"",'Гос. контроль(надзор)'!C$26,"")</f>
        <v>0</v>
      </c>
      <c r="O16" s="6">
        <v>100</v>
      </c>
      <c r="P16" s="7">
        <f>IF('Рассмотрение обращений запросов'!C24&lt;&gt;"",'Рассмотрение обращений запросов'!C24,"")</f>
        <v>0</v>
      </c>
      <c r="R16" s="46">
        <f>COUNTIF(R$1:R$8,"Реализован через 1-2 канала")</f>
        <v>0</v>
      </c>
      <c r="S16" s="46">
        <f>COUNTIF(S$1:S$8,"Реализован через 1-2 канала")</f>
        <v>0</v>
      </c>
      <c r="U16" s="6" t="s">
        <v>15</v>
      </c>
      <c r="V16" s="7" t="str">
        <f>IF('Внутренний клиент '!C30&lt;&gt;"",'Внутренний клиент '!C30,"")</f>
        <v>Да</v>
      </c>
      <c r="Y16" s="65" t="s">
        <v>397</v>
      </c>
    </row>
    <row r="17" spans="1:25" x14ac:dyDescent="0.25">
      <c r="A17" s="44"/>
      <c r="C17" s="6" t="s">
        <v>15</v>
      </c>
      <c r="D17" t="str">
        <f>IF('Общеорганизационный блок '!C27&lt;&gt;"",'Общеорганизационный блок '!C27,"")</f>
        <v>Да</v>
      </c>
      <c r="F17" s="49">
        <v>100</v>
      </c>
      <c r="G17" s="50">
        <f>IF('Предоставление гос. услуг'!C$26&lt;&gt;"",'Предоставление гос. услуг'!C$26,"")</f>
        <v>0</v>
      </c>
      <c r="I17" s="6" t="s">
        <v>15</v>
      </c>
      <c r="J17" s="7" t="str">
        <f>IF('Предоставление гос. поддержки'!C26&lt;&gt;"",'Предоставление гос. поддержки'!C26,"")</f>
        <v>Нет</v>
      </c>
      <c r="L17" s="6">
        <v>100</v>
      </c>
      <c r="M17" s="7">
        <f>IF('Гос. контроль(надзор)'!C$27&lt;&gt;"",'Гос. контроль(надзор)'!C$27,"")</f>
        <v>0</v>
      </c>
      <c r="O17" s="6" t="s">
        <v>15</v>
      </c>
      <c r="P17" s="7" t="str">
        <f>IF('Рассмотрение обращений запросов'!C26&lt;&gt;"",'Рассмотрение обращений запросов'!C26,"")</f>
        <v>Нет</v>
      </c>
      <c r="R17" s="46">
        <f>COUNTIF(R$1:R$8,"Сервис не реализован")</f>
        <v>0</v>
      </c>
      <c r="S17" s="46">
        <f>COUNTIF(S$1:S$8,"Сервис не реализован")</f>
        <v>0</v>
      </c>
      <c r="U17" s="6">
        <v>100</v>
      </c>
      <c r="V17" s="7">
        <f>IF('Внутренний клиент '!C31&lt;&gt;"",'Внутренний клиент '!C31,"")</f>
        <v>0</v>
      </c>
      <c r="Y17" s="65" t="s">
        <v>398</v>
      </c>
    </row>
    <row r="18" spans="1:25" ht="60" x14ac:dyDescent="0.25">
      <c r="A18" s="9" t="s">
        <v>4</v>
      </c>
      <c r="C18" s="6" t="s">
        <v>15</v>
      </c>
      <c r="D18" t="str">
        <f>IF('Общеорганизационный блок '!C28&lt;&gt;"",'Общеорганизационный блок '!C28,"")</f>
        <v>Да</v>
      </c>
      <c r="F18" s="49" t="s">
        <v>15</v>
      </c>
      <c r="G18" s="50" t="str">
        <f>IF('Предоставление гос. услуг'!C$27&lt;&gt;"",'Предоставление гос. услуг'!C$27,"")</f>
        <v>Нет</v>
      </c>
      <c r="I18" s="6" t="s">
        <v>15</v>
      </c>
      <c r="J18" s="7" t="str">
        <f>IF('Предоставление гос. поддержки'!C27&lt;&gt;"",'Предоставление гос. поддержки'!C27,"")</f>
        <v>Нет</v>
      </c>
      <c r="L18" s="28" t="s">
        <v>212</v>
      </c>
      <c r="M18" s="7" t="str">
        <f>IF('Гос. контроль(надзор)'!C$29&lt;&gt;"",'Гос. контроль(надзор)'!C$29,"")</f>
        <v>Сервис не реализован</v>
      </c>
      <c r="O18" s="6">
        <v>100</v>
      </c>
      <c r="P18" s="7">
        <f>IF('Рассмотрение обращений запросов'!C27&lt;&gt;"",'Рассмотрение обращений запросов'!C27,"")</f>
        <v>0</v>
      </c>
      <c r="R18" s="46">
        <f>COUNTIF(R$1:R$8,"Через все указанные каналы ")</f>
        <v>0</v>
      </c>
      <c r="S18" s="46">
        <f>COUNTIF(S$1:S$8,"Через все указанные каналы ")</f>
        <v>0</v>
      </c>
      <c r="U18" s="6" t="s">
        <v>15</v>
      </c>
      <c r="V18" s="7" t="str">
        <f>IF('Внутренний клиент '!C33&lt;&gt;"",'Внутренний клиент '!C33,"")</f>
        <v>Нет</v>
      </c>
      <c r="Y18" s="65" t="s">
        <v>399</v>
      </c>
    </row>
    <row r="19" spans="1:25" x14ac:dyDescent="0.25">
      <c r="A19" s="9" t="s">
        <v>216</v>
      </c>
      <c r="C19" s="6" t="s">
        <v>15</v>
      </c>
      <c r="D19" t="str">
        <f>IF('Общеорганизационный блок '!C29&lt;&gt;"",'Общеорганизационный блок '!C29,"")</f>
        <v>Да</v>
      </c>
      <c r="F19" s="49">
        <v>100</v>
      </c>
      <c r="G19" s="50">
        <f>IF('Предоставление гос. услуг'!C$28&lt;&gt;"",'Предоставление гос. услуг'!C$28,"")</f>
        <v>0</v>
      </c>
      <c r="I19" s="6" t="s">
        <v>15</v>
      </c>
      <c r="J19" s="7" t="str">
        <f>IF('Предоставление гос. поддержки'!C28&lt;&gt;"",'Предоставление гос. поддержки'!C28,"")</f>
        <v>Нет</v>
      </c>
      <c r="L19" s="6" t="s">
        <v>15</v>
      </c>
      <c r="M19" s="7" t="str">
        <f>IF('Гос. контроль(надзор)'!C$30&lt;&gt;"",'Гос. контроль(надзор)'!C$30,"")</f>
        <v>Нет</v>
      </c>
      <c r="O19" s="6">
        <v>100</v>
      </c>
      <c r="P19" s="7">
        <f>IF('Рассмотрение обращений запросов'!C28&lt;&gt;"",'Рассмотрение обращений запросов'!C28,"")</f>
        <v>100</v>
      </c>
      <c r="R19" s="46">
        <f>COUNTIF(R$1:R$8,"Через 3 и более онлайн и не менее 2 оффлайн каналов")</f>
        <v>0</v>
      </c>
      <c r="S19" s="46">
        <f>COUNTIF(S$1:S$8,"Через 3 и более онлайн и не менее 2 оффлайн каналов")</f>
        <v>0</v>
      </c>
      <c r="U19" s="6" t="s">
        <v>15</v>
      </c>
      <c r="V19" s="7" t="str">
        <f>IF('Внутренний клиент '!C34&lt;&gt;"",'Внутренний клиент '!C34,"")</f>
        <v>Нет</v>
      </c>
      <c r="Y19" s="65" t="s">
        <v>400</v>
      </c>
    </row>
    <row r="20" spans="1:25" x14ac:dyDescent="0.25">
      <c r="C20" s="6" t="s">
        <v>15</v>
      </c>
      <c r="D20" t="str">
        <f>IF('Общеорганизационный блок '!C30&lt;&gt;"",'Общеорганизационный блок '!C30,"")</f>
        <v>Нет</v>
      </c>
      <c r="F20" s="49">
        <v>100</v>
      </c>
      <c r="G20" s="50">
        <f>IF('Предоставление гос. услуг'!C$30&lt;&gt;"",'Предоставление гос. услуг'!C$30,"")</f>
        <v>50</v>
      </c>
      <c r="I20" s="6" t="s">
        <v>15</v>
      </c>
      <c r="J20" s="7" t="str">
        <f>IF('Предоставление гос. поддержки'!C29&lt;&gt;"",'Предоставление гос. поддержки'!C29,"")</f>
        <v>Нет</v>
      </c>
      <c r="L20" s="6" t="s">
        <v>15</v>
      </c>
      <c r="M20" s="7" t="str">
        <f>IF('Гос. контроль(надзор)'!C$31&lt;&gt;"",'Гос. контроль(надзор)'!C$31,"")</f>
        <v>Нет</v>
      </c>
      <c r="O20" s="51">
        <f>COUNTIF(O1:O19,"Да")</f>
        <v>12</v>
      </c>
      <c r="P20" s="51">
        <f>COUNTIF(P1:P19,"Да")</f>
        <v>6</v>
      </c>
      <c r="R20" s="46">
        <f>COUNTIF(R$1:R$8,"Через не менее 1 онлайн и не менее 1 оффлайн канал (но не попадает под условия первых двух вариантов)")</f>
        <v>0</v>
      </c>
      <c r="S20" s="46">
        <f>COUNTIF(S$1:S$8,"Через не менее 1 онлайн и не менее 1 оффлайн канал (но не попадает под условия первых двух вариантов)")</f>
        <v>0</v>
      </c>
      <c r="U20" s="6" t="s">
        <v>15</v>
      </c>
      <c r="V20" s="7" t="str">
        <f>IF('Внутренний клиент '!C35&lt;&gt;"",'Внутренний клиент '!C35,"")</f>
        <v>Да</v>
      </c>
      <c r="Y20" s="65" t="s">
        <v>401</v>
      </c>
    </row>
    <row r="21" spans="1:25" x14ac:dyDescent="0.25">
      <c r="C21" s="6">
        <v>100</v>
      </c>
      <c r="D21">
        <f>IF('Общеорганизационный блок '!C31&lt;&gt;"",'Общеорганизационный блок '!C31,"")</f>
        <v>0</v>
      </c>
      <c r="F21" s="49" t="s">
        <v>15</v>
      </c>
      <c r="G21" s="50" t="str">
        <f>IF('Предоставление гос. услуг'!C$32&lt;&gt;"",'Предоставление гос. услуг'!C$32,"")</f>
        <v>Да</v>
      </c>
      <c r="I21" s="6">
        <v>100</v>
      </c>
      <c r="J21" s="7">
        <f>IF('Предоставление гос. поддержки'!C30&lt;&gt;"",'Предоставление гос. поддержки'!C30,"")</f>
        <v>100</v>
      </c>
      <c r="L21" s="6">
        <v>100</v>
      </c>
      <c r="M21" s="7">
        <f>IF('Гос. контроль(надзор)'!C$32&lt;&gt;"",'Гос. контроль(надзор)'!C$32,"")</f>
        <v>100</v>
      </c>
      <c r="O21" s="51">
        <f>COUNTIF(O1:O19,"Нет")</f>
        <v>0</v>
      </c>
      <c r="P21" s="51">
        <f>COUNTIF(P1:P19,"Нет")</f>
        <v>6</v>
      </c>
      <c r="R21" s="46">
        <f>COUNTIF(R$1:R$8,"Не реализовано через онлайн каналы при любом количестве оффлайн каналов (кроме 0) или не реализовано через оффлайн каналы при любом количестве онлайн каналов (кроме 0)")</f>
        <v>0</v>
      </c>
      <c r="S21" s="46">
        <f>COUNTIF(S$1:S$8,"Не реализовано через онлайн каналы при любом количестве оффлайн каналов (кроме 0) или не реализовано через оффлайн каналы при любом количестве онлайн каналов (кроме 0)")</f>
        <v>0</v>
      </c>
      <c r="U21" s="6" t="s">
        <v>15</v>
      </c>
      <c r="V21" s="7" t="str">
        <f>IF('Внутренний клиент '!C36&lt;&gt;"",'Внутренний клиент '!C36,"")</f>
        <v>Да</v>
      </c>
      <c r="Y21" s="65" t="s">
        <v>402</v>
      </c>
    </row>
    <row r="22" spans="1:25" ht="75" x14ac:dyDescent="0.25">
      <c r="C22" s="51">
        <f>COUNTIF(C$1:C$21,"Да")</f>
        <v>16</v>
      </c>
      <c r="D22" s="51">
        <f>COUNTIF(D$1:D$21,"Да")</f>
        <v>9</v>
      </c>
      <c r="F22" s="49">
        <v>100</v>
      </c>
      <c r="G22" s="50">
        <f>IF('Предоставление гос. услуг'!C$34&lt;&gt;"",'Предоставление гос. услуг'!C$34,"")</f>
        <v>50</v>
      </c>
      <c r="I22" s="6">
        <v>100</v>
      </c>
      <c r="J22" s="7">
        <f>IF('Предоставление гос. поддержки'!C31&lt;&gt;"",'Предоставление гос. поддержки'!C31,"")</f>
        <v>0</v>
      </c>
      <c r="L22" s="28" t="s">
        <v>115</v>
      </c>
      <c r="M22" s="7" t="str">
        <f>IF('Гос. контроль(надзор)'!C$33&lt;&gt;"",'Гос. контроль(надзор)'!C$33,"")</f>
        <v>Через не менее 1 онлайн и не менее 1 оффлайн канал (но не попадает под условия первых двух вариантов)</v>
      </c>
      <c r="O22" s="52">
        <f>COUNTIFS(O1:O19,"&gt;=0",O1:O19,"&lt;=100")</f>
        <v>6</v>
      </c>
      <c r="P22" s="52">
        <f>COUNTIFS(P1:P19,"&gt;=0",P1:P19,"&lt;=100")</f>
        <v>6</v>
      </c>
      <c r="R22" s="46">
        <f>COUNTIF(R$1:R$8,"Не реализовано ни через онлайн, ни через оффлайн каналы")</f>
        <v>0</v>
      </c>
      <c r="S22" s="46">
        <f>COUNTIF(S$1:S$8,"Не реализовано ни через онлайн, ни через оффлайн каналы")</f>
        <v>0</v>
      </c>
      <c r="U22" s="6" t="s">
        <v>15</v>
      </c>
      <c r="V22" s="7" t="str">
        <f>IF('Внутренний клиент '!C37&lt;&gt;"",'Внутренний клиент '!C37,"")</f>
        <v>Нет</v>
      </c>
      <c r="Y22" s="65" t="s">
        <v>403</v>
      </c>
    </row>
    <row r="23" spans="1:25" x14ac:dyDescent="0.25">
      <c r="C23" s="51">
        <f>COUNTIF(C$1:C$21,"Нет")</f>
        <v>0</v>
      </c>
      <c r="D23" s="51">
        <f>COUNTIF(D$1:D$21,"Нет")</f>
        <v>7</v>
      </c>
      <c r="F23" s="49">
        <v>100</v>
      </c>
      <c r="G23" s="50">
        <f>IF('Предоставление гос. услуг'!C$35&lt;&gt;"",'Предоставление гос. услуг'!C$35,"")</f>
        <v>100</v>
      </c>
      <c r="I23" s="6">
        <v>100</v>
      </c>
      <c r="J23" s="7">
        <f>IF('Предоставление гос. поддержки'!C33&lt;&gt;"",'Предоставление гос. поддержки'!C33,"")</f>
        <v>0</v>
      </c>
      <c r="L23" s="6" t="s">
        <v>15</v>
      </c>
      <c r="M23" s="7" t="str">
        <f>IF('Гос. контроль(надзор)'!C$34&lt;&gt;"",'Гос. контроль(надзор)'!C$34,"")</f>
        <v>Нет</v>
      </c>
      <c r="O23" s="52">
        <f>COUNTIF(O1:O19,"Значение показателя чаще 1 раза/месяц")</f>
        <v>0</v>
      </c>
      <c r="P23" s="52">
        <f>COUNTIF(P1:P19,"Значение показателя чаще 1 раза/месяц")</f>
        <v>0</v>
      </c>
      <c r="R23" s="46">
        <f>SUM(R9:R22)</f>
        <v>8</v>
      </c>
      <c r="S23" s="46">
        <f>SUM(S9:S22)</f>
        <v>8</v>
      </c>
      <c r="U23" s="6" t="s">
        <v>15</v>
      </c>
      <c r="V23" s="7" t="str">
        <f>IF('Внутренний клиент '!C38&lt;&gt;"",'Внутренний клиент '!C38,"")</f>
        <v>Нет</v>
      </c>
      <c r="Y23" s="65" t="s">
        <v>404</v>
      </c>
    </row>
    <row r="24" spans="1:25" x14ac:dyDescent="0.25">
      <c r="C24" s="52">
        <f>COUNTIFS(C$1:C$21,"&gt;=0",C$1:C$21,"&lt;=100")</f>
        <v>5</v>
      </c>
      <c r="D24" s="52">
        <f>COUNTIFS(D$1:D$21,"&gt;=0",D$1:D$21,"&lt;=100")</f>
        <v>5</v>
      </c>
      <c r="F24" s="49">
        <v>100</v>
      </c>
      <c r="G24" s="50">
        <f>IF('Предоставление гос. услуг'!C$36&lt;&gt;"",'Предоставление гос. услуг'!C$36,"")</f>
        <v>0</v>
      </c>
      <c r="I24" s="6" t="s">
        <v>15</v>
      </c>
      <c r="J24" s="7" t="str">
        <f>IF('Предоставление гос. поддержки'!C35&lt;&gt;"",'Предоставление гос. поддержки'!C35,"")</f>
        <v>Да</v>
      </c>
      <c r="L24" s="6">
        <v>100</v>
      </c>
      <c r="M24" s="7">
        <f>IF('Гос. контроль(надзор)'!C$35&lt;&gt;"",'Гос. контроль(надзор)'!C$35,"")</f>
        <v>0</v>
      </c>
      <c r="O24" s="52">
        <f>COUNTIF(O1:O19,"Реже 1 раза в месяц но чаще 1 раза в полгода")</f>
        <v>0</v>
      </c>
      <c r="P24" s="52">
        <f>COUNTIF(P1:P19,"Реже 1 раза в месяц но чаще 1 раза в полгода")</f>
        <v>0</v>
      </c>
      <c r="S24" s="47" t="str">
        <f>IF(R23=S23,"Отлично","Лист не заполнен полностью/неправильно заполнен")</f>
        <v>Отлично</v>
      </c>
      <c r="U24" s="6" t="s">
        <v>15</v>
      </c>
      <c r="V24" s="7" t="str">
        <f>IF('Внутренний клиент '!C39&lt;&gt;"",'Внутренний клиент '!C39,"")</f>
        <v>Да</v>
      </c>
      <c r="Y24" s="65" t="s">
        <v>405</v>
      </c>
    </row>
    <row r="25" spans="1:25" x14ac:dyDescent="0.25">
      <c r="C25" s="52">
        <f>COUNTIF(C$1:C$21,"Значение показателя чаще 1 раза/месяц")</f>
        <v>0</v>
      </c>
      <c r="D25" s="52">
        <f>COUNTIF(D$1:D$21,"Значение показателя чаще 1 раза/месяц")</f>
        <v>0</v>
      </c>
      <c r="F25" s="49">
        <v>100</v>
      </c>
      <c r="G25" s="50">
        <f>IF('Предоставление гос. услуг'!C$38&lt;&gt;"",'Предоставление гос. услуг'!C$38,"")</f>
        <v>100</v>
      </c>
      <c r="I25" s="6">
        <v>100</v>
      </c>
      <c r="J25" s="7">
        <f>IF('Предоставление гос. поддержки'!C37&lt;&gt;"",'Предоставление гос. поддержки'!C37,"")</f>
        <v>100</v>
      </c>
      <c r="L25" s="6">
        <v>100</v>
      </c>
      <c r="M25" s="7">
        <f>IF('Гос. контроль(надзор)'!C$36&lt;&gt;"",'Гос. контроль(надзор)'!C$36,"")</f>
        <v>0</v>
      </c>
      <c r="O25" s="52">
        <f>COUNTIF(O1:O19,"Реже 1 раза в полгода")</f>
        <v>0</v>
      </c>
      <c r="P25" s="52">
        <f>COUNTIF(P1:P19,"Реже 1 раза в полгода")</f>
        <v>0</v>
      </c>
      <c r="U25" s="6" t="s">
        <v>15</v>
      </c>
      <c r="V25" s="7" t="str">
        <f>IF('Внутренний клиент '!C40&lt;&gt;"",'Внутренний клиент '!C40,"")</f>
        <v>Да</v>
      </c>
      <c r="Y25" s="65" t="s">
        <v>406</v>
      </c>
    </row>
    <row r="26" spans="1:25" x14ac:dyDescent="0.25">
      <c r="C26" s="52">
        <f>COUNTIF(C$1:C$21,"Реже 1 раза в месяц но чаще 1 раза в полгода")</f>
        <v>0</v>
      </c>
      <c r="D26" s="52">
        <f>COUNTIF(D$1:D$21,"Реже 1 раза в месяц но чаще 1 раза в полгода")</f>
        <v>0</v>
      </c>
      <c r="F26" s="49">
        <v>100</v>
      </c>
      <c r="G26" s="50">
        <f>IF('Предоставление гос. услуг'!C$39&lt;&gt;"",'Предоставление гос. услуг'!C$39,"")</f>
        <v>50</v>
      </c>
      <c r="I26" s="6">
        <v>100</v>
      </c>
      <c r="J26" s="7">
        <f>IF('Предоставление гос. поддержки'!C38&lt;&gt;"",'Предоставление гос. поддержки'!C38,"")</f>
        <v>0</v>
      </c>
      <c r="L26" s="6">
        <v>100</v>
      </c>
      <c r="M26" s="7">
        <f>IF('Гос. контроль(надзор)'!C$37&lt;&gt;"",'Гос. контроль(надзор)'!C$37,"")</f>
        <v>100</v>
      </c>
      <c r="O26" s="46">
        <f>COUNTIF(O$1:O$19,"Реализован через более 2 канала ")</f>
        <v>0</v>
      </c>
      <c r="P26" s="46">
        <f>COUNTIF(P$1:P$19,"Реализован через более 2 канала ")</f>
        <v>0</v>
      </c>
      <c r="U26" s="6" t="s">
        <v>15</v>
      </c>
      <c r="V26" s="7" t="str">
        <f>IF('Внутренний клиент '!C41&lt;&gt;"",'Внутренний клиент '!C41,"")</f>
        <v>Да</v>
      </c>
      <c r="Y26" s="65" t="s">
        <v>407</v>
      </c>
    </row>
    <row r="27" spans="1:25" x14ac:dyDescent="0.25">
      <c r="C27" s="52">
        <f>COUNTIF(C$1:C$21,"Реже 1 раза в полгода")</f>
        <v>0</v>
      </c>
      <c r="D27" s="52">
        <f>COUNTIF(D$1:D$21,"Реже 1 раза в полгода")</f>
        <v>0</v>
      </c>
      <c r="F27" s="49">
        <v>100</v>
      </c>
      <c r="G27" s="50">
        <f>IF('Предоставление гос. услуг'!C$41&lt;&gt;"",'Предоставление гос. услуг'!C$41,"")</f>
        <v>50</v>
      </c>
      <c r="I27" s="6">
        <v>100</v>
      </c>
      <c r="J27" s="7">
        <f>IF('Предоставление гос. поддержки'!C39&lt;&gt;"",'Предоставление гос. поддержки'!C39,"")</f>
        <v>100</v>
      </c>
      <c r="L27" s="51">
        <f>COUNTIF(L1:L16,"Да")</f>
        <v>7</v>
      </c>
      <c r="M27" s="51">
        <f>COUNTIF(M1:M16,"Да")</f>
        <v>6</v>
      </c>
      <c r="O27" s="46">
        <f>COUNTIF(O$1:O$19,"Реализован через 1-2 канала")</f>
        <v>0</v>
      </c>
      <c r="P27" s="46">
        <f>COUNTIF(P$1:P$19,"Реализован через 1-2 канала")</f>
        <v>0</v>
      </c>
      <c r="U27" s="6" t="s">
        <v>15</v>
      </c>
      <c r="V27" s="7" t="str">
        <f>IF('Внутренний клиент '!C42&lt;&gt;"",'Внутренний клиент '!C42,"")</f>
        <v>Да</v>
      </c>
      <c r="Y27" s="65" t="s">
        <v>408</v>
      </c>
    </row>
    <row r="28" spans="1:25" x14ac:dyDescent="0.25">
      <c r="C28" s="46">
        <f>COUNTIF(C$1:C$21,"Реализован через более 2 канала ")</f>
        <v>0</v>
      </c>
      <c r="D28" s="46">
        <f>COUNTIF(D$1:D$21,"Реализован через более 2 канала ")</f>
        <v>0</v>
      </c>
      <c r="F28" s="49">
        <v>100</v>
      </c>
      <c r="G28" s="50">
        <f>IF('Предоставление гос. услуг'!C$42&lt;&gt;"",'Предоставление гос. услуг'!C$42,"")</f>
        <v>0</v>
      </c>
      <c r="I28" s="6" t="s">
        <v>15</v>
      </c>
      <c r="J28" s="7" t="str">
        <f>IF('Предоставление гос. поддержки'!C40&lt;&gt;"",'Предоставление гос. поддержки'!C40,"")</f>
        <v>Нет</v>
      </c>
      <c r="L28" s="51">
        <f>COUNTIF(L1:L16,"Нет")</f>
        <v>0</v>
      </c>
      <c r="M28" s="51">
        <f>COUNTIF(M1:M16,"Нет")</f>
        <v>0</v>
      </c>
      <c r="O28" s="46">
        <f>COUNTIF(O$1:O$19,"Сервис не реализован")</f>
        <v>0</v>
      </c>
      <c r="P28" s="46">
        <f>COUNTIF(P$1:P$19,"Сервис не реализован")</f>
        <v>0</v>
      </c>
      <c r="U28" s="6" t="s">
        <v>15</v>
      </c>
      <c r="V28" s="7" t="str">
        <f>IF('Внутренний клиент '!C43&lt;&gt;"",'Внутренний клиент '!C43,"")</f>
        <v>Да</v>
      </c>
      <c r="Y28" s="65" t="s">
        <v>409</v>
      </c>
    </row>
    <row r="29" spans="1:25" x14ac:dyDescent="0.25">
      <c r="C29" s="46">
        <f>COUNTIF(C$1:C$21,"Реализован через 1-2 канала")</f>
        <v>0</v>
      </c>
      <c r="D29" s="46">
        <f>COUNTIF(D$1:D$21,"Реализован через 1-2 канала")</f>
        <v>0</v>
      </c>
      <c r="F29" s="49">
        <v>100</v>
      </c>
      <c r="G29" s="50">
        <f>IF('Предоставление гос. услуг'!C$43&lt;&gt;"",'Предоставление гос. услуг'!C$43,"")</f>
        <v>0</v>
      </c>
      <c r="I29" s="6" t="s">
        <v>15</v>
      </c>
      <c r="J29" s="7" t="str">
        <f>IF('Предоставление гос. поддержки'!C41&lt;&gt;"",'Предоставление гос. поддержки'!C41,"")</f>
        <v>Нет</v>
      </c>
      <c r="L29" s="52">
        <f>COUNTIFS(L1:L16,"&gt;=0",L1:L16,"&lt;=100")</f>
        <v>7</v>
      </c>
      <c r="M29" s="52">
        <f>COUNTIFS(M1:M16,"&gt;=0",M1:M16,"&lt;=100")</f>
        <v>8</v>
      </c>
      <c r="O29" s="46">
        <f>COUNTIF(O$1:O$19,"Через все указанные каналы ")</f>
        <v>1</v>
      </c>
      <c r="P29" s="46">
        <f>COUNTIF(P$1:P$19,"Через все указанные каналы ")</f>
        <v>0</v>
      </c>
      <c r="U29" s="6" t="s">
        <v>15</v>
      </c>
      <c r="V29" s="7" t="str">
        <f>IF('Внутренний клиент '!C44&lt;&gt;"",'Внутренний клиент '!C44,"")</f>
        <v>Да</v>
      </c>
      <c r="Y29" s="65" t="s">
        <v>410</v>
      </c>
    </row>
    <row r="30" spans="1:25" x14ac:dyDescent="0.25">
      <c r="C30" s="46">
        <f>COUNTIF(C$1:C$21,"Сервис не реализован")</f>
        <v>0</v>
      </c>
      <c r="D30" s="46">
        <f>COUNTIF(D$1:D$21,"Сервис не реализован")</f>
        <v>0</v>
      </c>
      <c r="F30" s="49">
        <v>100</v>
      </c>
      <c r="G30" s="50">
        <f>IF('Предоставление гос. услуг'!C$44&lt;&gt;"",'Предоставление гос. услуг'!C$44,"")</f>
        <v>0</v>
      </c>
      <c r="I30" s="6">
        <v>100</v>
      </c>
      <c r="J30" s="7">
        <f>IF('Предоставление гос. поддержки'!C43&lt;&gt;"",'Предоставление гос. поддержки'!C43,"")</f>
        <v>0</v>
      </c>
      <c r="L30" s="52">
        <f>COUNTIF(L1:L16,"Значение показателя чаще 1 раза/месяц")</f>
        <v>0</v>
      </c>
      <c r="M30" s="52">
        <f>COUNTIF(M1:M16,"Значение показателя чаще 1 раза/месяц")</f>
        <v>0</v>
      </c>
      <c r="O30" s="46">
        <f>COUNTIF(O$1:O$19,"Через 3 и более онлайн и не менее 2 оффлайн каналов")</f>
        <v>0</v>
      </c>
      <c r="P30" s="46">
        <f>COUNTIF(P$1:P$19,"Через 3 и более онлайн и не менее 2 оффлайн каналов")</f>
        <v>0</v>
      </c>
      <c r="U30" s="6" t="s">
        <v>15</v>
      </c>
      <c r="V30" s="7" t="str">
        <f>IF('Внутренний клиент '!C45&lt;&gt;"",'Внутренний клиент '!C45,"")</f>
        <v>Нет</v>
      </c>
      <c r="Y30" s="65" t="s">
        <v>411</v>
      </c>
    </row>
    <row r="31" spans="1:25" x14ac:dyDescent="0.25">
      <c r="C31" s="46">
        <f>COUNTIF(C$1:C$21,"Через все указанные каналы ")</f>
        <v>0</v>
      </c>
      <c r="D31" s="46">
        <f>COUNTIF(D$1:D$21,"Через все указанные каналы ")</f>
        <v>0</v>
      </c>
      <c r="F31" s="49" t="s">
        <v>15</v>
      </c>
      <c r="G31" s="50" t="str">
        <f>IF('Предоставление гос. услуг'!C$45&lt;&gt;"",'Предоставление гос. услуг'!C$45,"")</f>
        <v>Нет</v>
      </c>
      <c r="I31" s="6">
        <v>100</v>
      </c>
      <c r="J31" s="7">
        <f>IF('Предоставление гос. поддержки'!C44&lt;&gt;"",'Предоставление гос. поддержки'!C44,"")</f>
        <v>0</v>
      </c>
      <c r="L31" s="52">
        <f>COUNTIF(L1:L16,"Реже 1 раза в месяц но чаще 1 раза в полгода")</f>
        <v>0</v>
      </c>
      <c r="M31" s="52">
        <f>COUNTIF(M1:M16,"Реже 1 раза в месяц но чаще 1 раза в полгода")</f>
        <v>0</v>
      </c>
      <c r="O31" s="46">
        <f>COUNTIF(O$1:O$19,"Через не менее 1 онлайн и не менее 1 оффлайн канал (но не попадает под условия первых двух вариантов)")</f>
        <v>0</v>
      </c>
      <c r="P31" s="46">
        <f>COUNTIF(P$1:P$19,"Через не менее 1 онлайн и не менее 1 оффлайн канал (но не попадает под условия первых двух вариантов)")</f>
        <v>1</v>
      </c>
      <c r="U31" s="6">
        <v>100</v>
      </c>
      <c r="V31" s="7">
        <f>IF('Внутренний клиент '!C46&lt;&gt;"",'Внутренний клиент '!C46,"")</f>
        <v>0</v>
      </c>
      <c r="Y31" s="65" t="s">
        <v>412</v>
      </c>
    </row>
    <row r="32" spans="1:25" x14ac:dyDescent="0.25">
      <c r="C32" s="46">
        <f>COUNTIF(C$1:C$21,"Через 3 и более онлайн и не менее 2 оффлайн каналов")</f>
        <v>0</v>
      </c>
      <c r="D32" s="46">
        <f>COUNTIF(D$1:D$21,"Через 3 и более онлайн и не менее 2 оффлайн каналов")</f>
        <v>0</v>
      </c>
      <c r="F32" s="49">
        <v>100</v>
      </c>
      <c r="G32" s="50">
        <f>IF('Предоставление гос. услуг'!C$47&lt;&gt;"",'Предоставление гос. услуг'!C$47,"")</f>
        <v>50</v>
      </c>
      <c r="I32" s="51">
        <f>COUNTIF(I1:I31,"Да")</f>
        <v>17</v>
      </c>
      <c r="J32" s="51">
        <f>COUNTIF(J1:J31,"Да")</f>
        <v>2</v>
      </c>
      <c r="L32" s="52">
        <f>COUNTIF(L1:L16,"Реже 1 раза в полгода")</f>
        <v>0</v>
      </c>
      <c r="M32" s="52">
        <f>COUNTIF(M1:M16,"Реже 1 раза в полгода")</f>
        <v>0</v>
      </c>
      <c r="O32" s="46">
        <f>COUNTIF(O$1:O$19,"Не реализовано через онлайн каналы при любом количестве оффлайн каналов (кроме 0) или не реализовано через оффлайн каналы при любом количестве онлайн каналов (кроме 0)")</f>
        <v>0</v>
      </c>
      <c r="P32" s="46">
        <f>COUNTIF(P$1:P$19,"Не реализовано через онлайн каналы при любом количестве оффлайн каналов (кроме 0) или не реализовано через оффлайн каналы при любом количестве онлайн каналов (кроме 0)")</f>
        <v>0</v>
      </c>
      <c r="U32" s="6" t="s">
        <v>15</v>
      </c>
      <c r="V32" s="7" t="str">
        <f>IF('Внутренний клиент '!C47&lt;&gt;"",'Внутренний клиент '!C47,"")</f>
        <v>Да</v>
      </c>
      <c r="Y32" s="65" t="s">
        <v>413</v>
      </c>
    </row>
    <row r="33" spans="3:25" x14ac:dyDescent="0.25">
      <c r="C33" s="46">
        <f>COUNTIF(C$1:C$21,"Через не менее 1 онлайн и не менее 1 оффлайн канал (но не попадает под условия первых двух вариантов)")</f>
        <v>0</v>
      </c>
      <c r="D33" s="46">
        <f>COUNTIF(D$1:D$21,"Через не менее 1 онлайн и не менее 1 оффлайн канал (но не попадает под условия первых двух вариантов)")</f>
        <v>0</v>
      </c>
      <c r="F33" s="49">
        <v>100</v>
      </c>
      <c r="G33" s="50">
        <f>IF('Предоставление гос. услуг'!C$48&lt;&gt;"",'Предоставление гос. услуг'!C$48,"")</f>
        <v>0</v>
      </c>
      <c r="I33" s="51">
        <f>COUNTIF(I1:I31,"Нет")</f>
        <v>0</v>
      </c>
      <c r="J33" s="51">
        <f>COUNTIF(J1:J31,"Нет")</f>
        <v>15</v>
      </c>
      <c r="L33" s="46">
        <f>COUNTIF(L$1:L$25,"Реализован через более 2 канала ")</f>
        <v>0</v>
      </c>
      <c r="M33" s="46">
        <f>COUNTIF(M$1:M$25,"Реализован через более 2 канала ")</f>
        <v>1</v>
      </c>
      <c r="O33" s="46">
        <f>COUNTIF(O$1:O$19,"Не реализовано ни через онлайн, ни через оффлайн каналы")</f>
        <v>0</v>
      </c>
      <c r="P33" s="46">
        <f>COUNTIF(P$1:P$19,"Не реализовано ни через онлайн, ни через оффлайн каналы")</f>
        <v>0</v>
      </c>
      <c r="U33" s="6" t="s">
        <v>15</v>
      </c>
      <c r="V33" s="7" t="str">
        <f>IF('Внутренний клиент '!C48&lt;&gt;"",'Внутренний клиент '!C48,"")</f>
        <v>Да</v>
      </c>
      <c r="Y33" s="65" t="s">
        <v>414</v>
      </c>
    </row>
    <row r="34" spans="3:25" x14ac:dyDescent="0.25">
      <c r="C34" s="46">
        <f>COUNTIF(C$1:C$21,"Не реализовано через онлайн каналы при любом количестве оффлайн каналов (кроме 0) или не реализовано через оффлайн каналы при любом количестве онлайн каналов (кроме 0)")</f>
        <v>0</v>
      </c>
      <c r="D34" s="46">
        <f>COUNTIF(D$1:D$21,"Не реализовано через онлайн каналы при любом количестве оффлайн каналов (кроме 0) или не реализовано через оффлайн каналы при любом количестве онлайн каналов (кроме 0)")</f>
        <v>0</v>
      </c>
      <c r="F34" s="51">
        <f>COUNTIF(F1:F33,"Да")</f>
        <v>15</v>
      </c>
      <c r="G34" s="51">
        <f>COUNTIF(G1:G33,"Да")</f>
        <v>1</v>
      </c>
      <c r="I34" s="52">
        <f>COUNTIFS(I1:I31,"&gt;=0",I1:I31,"&lt;=100")</f>
        <v>13</v>
      </c>
      <c r="J34" s="52">
        <f>COUNTIFS(J1:J31,"&gt;=0",J1:J31,"&lt;=100")</f>
        <v>13</v>
      </c>
      <c r="L34" s="46">
        <f>COUNTIF(L$1:L$25,"Реализован через 1-2 канала")</f>
        <v>1</v>
      </c>
      <c r="M34" s="46">
        <f>COUNTIF(M$1:M$25,"Реализован через 1-2 канала")</f>
        <v>0</v>
      </c>
      <c r="O34" s="46">
        <f>SUM(O20:O33)</f>
        <v>19</v>
      </c>
      <c r="P34" s="46">
        <f>SUM(P20:P33)</f>
        <v>19</v>
      </c>
      <c r="U34" s="6" t="s">
        <v>15</v>
      </c>
      <c r="V34" s="7" t="str">
        <f>IF('Внутренний клиент '!C49&lt;&gt;"",'Внутренний клиент '!C49,"")</f>
        <v>Да</v>
      </c>
      <c r="Y34" s="65" t="s">
        <v>415</v>
      </c>
    </row>
    <row r="35" spans="3:25" x14ac:dyDescent="0.25">
      <c r="C35" s="46">
        <f>COUNTIF(C$1:C$21,"Не реализовано ни через онлайн, ни через оффлайн каналы")</f>
        <v>0</v>
      </c>
      <c r="D35" s="46">
        <f>COUNTIF(D$1:D$21,"Не реализовано ни через онлайн, ни через оффлайн каналы")</f>
        <v>0</v>
      </c>
      <c r="F35" s="51">
        <f>COUNTIF(F1:F33,"Нет")</f>
        <v>0</v>
      </c>
      <c r="G35" s="51">
        <f>COUNTIF(G1:G33,"Нет")</f>
        <v>13</v>
      </c>
      <c r="I35" s="52">
        <f>COUNTIF(I1:I31,"Значение показателя чаще 1 раза/месяц")</f>
        <v>1</v>
      </c>
      <c r="J35" s="52">
        <f>COUNTIF(J1:J31,"Значение показателя чаще 1 раза/месяц")</f>
        <v>0</v>
      </c>
      <c r="L35" s="46">
        <f>COUNTIF(L$1:L$25,"Сервис не реализован")</f>
        <v>1</v>
      </c>
      <c r="M35" s="46">
        <f>COUNTIF(M$1:M$25,"Сервис не реализован")</f>
        <v>1</v>
      </c>
      <c r="P35" s="47" t="str">
        <f>IF(O34=P34,"Отлично","Лист не заполнен полностью/неправильно заполнен")</f>
        <v>Отлично</v>
      </c>
      <c r="U35" s="6" t="s">
        <v>15</v>
      </c>
      <c r="V35" s="7" t="str">
        <f>IF('Внутренний клиент '!C50&lt;&gt;"",'Внутренний клиент '!C50,"")</f>
        <v>Нет</v>
      </c>
      <c r="Y35" s="65" t="s">
        <v>416</v>
      </c>
    </row>
    <row r="36" spans="3:25" x14ac:dyDescent="0.25">
      <c r="C36" s="46">
        <f>SUM(C22:C35)</f>
        <v>21</v>
      </c>
      <c r="D36" s="46">
        <f>SUM(D22:D35)</f>
        <v>21</v>
      </c>
      <c r="F36" s="52">
        <f>COUNTIFS(F1:F33,"&gt;=0",F1:F33,"&lt;=100")</f>
        <v>17</v>
      </c>
      <c r="G36" s="52">
        <f>COUNTIFS(G1:G33,"&gt;=0",G1:G33,"&lt;=100")</f>
        <v>18</v>
      </c>
      <c r="I36" s="52">
        <f>COUNTIF(I1:I31,"Реже 1 раза в месяц но чаще 1 раза в полгода")</f>
        <v>0</v>
      </c>
      <c r="J36" s="52">
        <f>COUNTIF(J1:J31,"Реже 1 раза в месяц но чаще 1 раза в полгода")</f>
        <v>0</v>
      </c>
      <c r="L36" s="46">
        <f>COUNTIF(L$1:L$25,"Через все указанные каналы ")</f>
        <v>2</v>
      </c>
      <c r="M36" s="46">
        <f>COUNTIF(M$1:M$25,"Через все указанные каналы ")</f>
        <v>0</v>
      </c>
      <c r="U36" s="6" t="s">
        <v>15</v>
      </c>
      <c r="V36" s="7" t="str">
        <f>IF('Внутренний клиент '!C51&lt;&gt;"",'Внутренний клиент '!C51,"")</f>
        <v>Нет</v>
      </c>
      <c r="Y36" s="65" t="s">
        <v>417</v>
      </c>
    </row>
    <row r="37" spans="3:25" x14ac:dyDescent="0.25">
      <c r="D37" s="47" t="str">
        <f>IF(C36=D36,"Отлично","Лист не заполнен полностью/неправильно заполнен")</f>
        <v>Отлично</v>
      </c>
      <c r="F37" s="52">
        <f>COUNTIF(F1:F33,"Значение показателя чаще 1 раза/месяц")</f>
        <v>1</v>
      </c>
      <c r="G37" s="52">
        <f>COUNTIF(G1:G33,"Значение показателя чаще 1 раза/месяц")</f>
        <v>0</v>
      </c>
      <c r="I37" s="52">
        <f>COUNTIF(I1:I31,"Реже 1 раза в полгода")</f>
        <v>0</v>
      </c>
      <c r="J37" s="52">
        <f>COUNTIF(J1:J31,"Реже 1 раза в полгода")</f>
        <v>1</v>
      </c>
      <c r="L37" s="46">
        <f>COUNTIF(L$1:L$25,"Через 3 и более онлайн и не менее 2 оффлайн каналов")</f>
        <v>0</v>
      </c>
      <c r="M37" s="46">
        <f>COUNTIF(M$1:M$25,"Через 3 и более онлайн и не менее 2 оффлайн каналов")</f>
        <v>0</v>
      </c>
      <c r="U37" s="6" t="s">
        <v>15</v>
      </c>
      <c r="V37" s="7" t="str">
        <f>IF('Внутренний клиент '!C52&lt;&gt;"",'Внутренний клиент '!C52,"")</f>
        <v>Нет</v>
      </c>
      <c r="Y37" t="s">
        <v>418</v>
      </c>
    </row>
    <row r="38" spans="3:25" x14ac:dyDescent="0.25">
      <c r="F38" s="52">
        <f>COUNTIF(F1:F33,"Реже 1 раза в месяц но чаще 1 раза в полгода")</f>
        <v>0</v>
      </c>
      <c r="G38" s="52">
        <f>COUNTIF(G1:G33,"Реже 1 раза в месяц но чаще 1 раза в полгода")</f>
        <v>1</v>
      </c>
      <c r="I38">
        <f>SUM(I32:I37)</f>
        <v>31</v>
      </c>
      <c r="J38">
        <f>SUM(J32:J37)</f>
        <v>31</v>
      </c>
      <c r="L38" s="46">
        <f>COUNTIF(L$1:L$25,"Через не менее 1 онлайн и не менее 1 оффлайн канал (но не попадает под условия первых двух вариантов)")</f>
        <v>0</v>
      </c>
      <c r="M38" s="46">
        <f>COUNTIF(M$1:M$25,"Через не менее 1 онлайн и не менее 1 оффлайн канал (но не попадает под условия первых двух вариантов)")</f>
        <v>2</v>
      </c>
      <c r="U38" s="6" t="s">
        <v>15</v>
      </c>
      <c r="V38" s="7" t="str">
        <f>IF('Внутренний клиент '!C53&lt;&gt;"",'Внутренний клиент '!C53,"")</f>
        <v>Нет</v>
      </c>
      <c r="Y38" s="65" t="s">
        <v>419</v>
      </c>
    </row>
    <row r="39" spans="3:25" x14ac:dyDescent="0.25">
      <c r="F39" s="52">
        <f>COUNTIF(F1:F33,"Реже 1 раза в полгода")</f>
        <v>0</v>
      </c>
      <c r="G39" s="52">
        <f>COUNTIF(G1:G33,"Реже 1 раза в полгода")</f>
        <v>0</v>
      </c>
      <c r="J39" s="47" t="str">
        <f>IF(I38=J38,"Отлично","Лист не заполнен полностью/неправильно заполнен")</f>
        <v>Отлично</v>
      </c>
      <c r="L39" s="46">
        <f>COUNTIF(L$1:L$25,"Не реализовано через онлайн каналы при любом количестве оффлайн каналов (кроме 0) или не реализовано через оффлайн каналы при любом количестве онлайн каналов (кроме 0)")</f>
        <v>0</v>
      </c>
      <c r="M39" s="46">
        <f>COUNTIF(M$1:M$25,"Не реализовано через онлайн каналы при любом количестве оффлайн каналов (кроме 0) или не реализовано через оффлайн каналы при любом количестве онлайн каналов (кроме 0)")</f>
        <v>0</v>
      </c>
      <c r="U39" s="6" t="s">
        <v>15</v>
      </c>
      <c r="V39" s="7" t="str">
        <f>IF('Внутренний клиент '!C54&lt;&gt;"",'Внутренний клиент '!C54,"")</f>
        <v>Нет</v>
      </c>
      <c r="Y39" s="65" t="s">
        <v>420</v>
      </c>
    </row>
    <row r="40" spans="3:25" x14ac:dyDescent="0.25">
      <c r="F40" s="50">
        <f>SUM(F34:F39)</f>
        <v>33</v>
      </c>
      <c r="G40" s="50">
        <f>SUM(G34:G39)</f>
        <v>33</v>
      </c>
      <c r="L40" s="46">
        <f>COUNTIF(L$1:L$25,"Не реализовано ни через онлайн, ни через оффлайн каналы")</f>
        <v>0</v>
      </c>
      <c r="M40" s="46">
        <f>COUNTIF(M$1:M$25,"Не реализовано ни через онлайн, ни через оффлайн каналы")</f>
        <v>0</v>
      </c>
      <c r="U40" s="6" t="s">
        <v>15</v>
      </c>
      <c r="V40" s="7" t="str">
        <f>IF('Внутренний клиент '!C55&lt;&gt;"",'Внутренний клиент '!C55,"")</f>
        <v>Нет</v>
      </c>
      <c r="Y40" s="65" t="s">
        <v>421</v>
      </c>
    </row>
    <row r="41" spans="3:25" x14ac:dyDescent="0.25">
      <c r="G41" s="47" t="str">
        <f>IF(F40=G40,"Отлично","Лист не заполнен полностью/неправильно заполнен")</f>
        <v>Отлично</v>
      </c>
      <c r="L41" s="46">
        <f>SUM(L27:L40)</f>
        <v>18</v>
      </c>
      <c r="M41" s="46">
        <f>SUM(M27:M40)</f>
        <v>18</v>
      </c>
      <c r="U41" s="6" t="s">
        <v>15</v>
      </c>
      <c r="V41" s="7" t="str">
        <f>IF('Внутренний клиент '!C56&lt;&gt;"",'Внутренний клиент '!C56,"")</f>
        <v>Нет</v>
      </c>
      <c r="Y41" s="65" t="s">
        <v>422</v>
      </c>
    </row>
    <row r="42" spans="3:25" x14ac:dyDescent="0.25">
      <c r="M42" s="47" t="str">
        <f>IF(L41=M41,"Отлично","Лист не заполнен полностью/неправильно заполнен")</f>
        <v>Отлично</v>
      </c>
      <c r="U42" s="6" t="s">
        <v>15</v>
      </c>
      <c r="V42" s="7" t="str">
        <f>IF('Внутренний клиент '!C57&lt;&gt;"",'Внутренний клиент '!C57,"")</f>
        <v>Нет</v>
      </c>
      <c r="Y42" s="65" t="s">
        <v>423</v>
      </c>
    </row>
    <row r="43" spans="3:25" x14ac:dyDescent="0.25">
      <c r="U43" s="6" t="s">
        <v>15</v>
      </c>
      <c r="V43" s="7" t="str">
        <f>IF('Внутренний клиент '!C58&lt;&gt;"",'Внутренний клиент '!C58,"")</f>
        <v>Нет</v>
      </c>
      <c r="Y43" s="65" t="s">
        <v>424</v>
      </c>
    </row>
    <row r="44" spans="3:25" x14ac:dyDescent="0.25">
      <c r="U44" s="6">
        <v>100</v>
      </c>
      <c r="V44" s="7">
        <f>IF('Внутренний клиент '!C59&lt;&gt;"",'Внутренний клиент '!C59,"")</f>
        <v>0</v>
      </c>
      <c r="Y44" s="65" t="s">
        <v>425</v>
      </c>
    </row>
    <row r="45" spans="3:25" x14ac:dyDescent="0.25">
      <c r="U45" s="6" t="s">
        <v>15</v>
      </c>
      <c r="V45" s="7" t="str">
        <f>IF('Внутренний клиент '!C60&lt;&gt;"",'Внутренний клиент '!C60,"")</f>
        <v>Нет</v>
      </c>
      <c r="Y45" s="65" t="s">
        <v>426</v>
      </c>
    </row>
    <row r="46" spans="3:25" x14ac:dyDescent="0.25">
      <c r="U46" s="6" t="s">
        <v>15</v>
      </c>
      <c r="V46" s="7" t="str">
        <f>IF('Внутренний клиент '!C61&lt;&gt;"",'Внутренний клиент '!C61,"")</f>
        <v>Нет</v>
      </c>
      <c r="Y46" s="65" t="s">
        <v>427</v>
      </c>
    </row>
    <row r="47" spans="3:25" x14ac:dyDescent="0.25">
      <c r="U47" s="6" t="s">
        <v>15</v>
      </c>
      <c r="V47" s="7" t="str">
        <f>IF('Внутренний клиент '!C62&lt;&gt;"",'Внутренний клиент '!C62,"")</f>
        <v>Нет</v>
      </c>
      <c r="Y47" s="65" t="s">
        <v>428</v>
      </c>
    </row>
    <row r="48" spans="3:25" x14ac:dyDescent="0.25">
      <c r="U48" s="6">
        <v>100</v>
      </c>
      <c r="V48" s="7">
        <f>IF('Внутренний клиент '!C63&lt;&gt;"",'Внутренний клиент '!C63,"")</f>
        <v>0</v>
      </c>
      <c r="Y48" s="65" t="s">
        <v>429</v>
      </c>
    </row>
    <row r="49" spans="21:25" x14ac:dyDescent="0.25">
      <c r="U49" s="51">
        <f>COUNTIF(U$1:U$48,"Да")</f>
        <v>38</v>
      </c>
      <c r="V49" s="51">
        <f>COUNTIF(V$1:V$48,"Да")</f>
        <v>19</v>
      </c>
      <c r="Y49" s="65" t="s">
        <v>430</v>
      </c>
    </row>
    <row r="50" spans="21:25" x14ac:dyDescent="0.25">
      <c r="U50" s="51">
        <f>COUNTIF(U$1:U$48,"Нет")</f>
        <v>0</v>
      </c>
      <c r="V50" s="51">
        <f>COUNTIF(V$1:V$48,"Нет")</f>
        <v>19</v>
      </c>
      <c r="Y50" s="65" t="s">
        <v>431</v>
      </c>
    </row>
    <row r="51" spans="21:25" x14ac:dyDescent="0.25">
      <c r="U51" s="52">
        <f>COUNTIFS(U$1:U$48,"&gt;=0",U$1:U$48,"&lt;=100")</f>
        <v>10</v>
      </c>
      <c r="V51" s="52">
        <f>COUNTIFS(V$1:V$48,"&gt;=0",V$1:V$48,"&lt;=100")</f>
        <v>10</v>
      </c>
      <c r="Y51" s="65" t="s">
        <v>432</v>
      </c>
    </row>
    <row r="52" spans="21:25" x14ac:dyDescent="0.25">
      <c r="U52" s="52">
        <f>COUNTIF(U$1:U$48,"Значение показателя чаще 1 раза/месяц")</f>
        <v>0</v>
      </c>
      <c r="V52" s="52">
        <f>COUNTIF(V$1:V$48,"Значение показателя чаще 1 раза/месяц")</f>
        <v>0</v>
      </c>
      <c r="Y52" s="65" t="s">
        <v>433</v>
      </c>
    </row>
    <row r="53" spans="21:25" x14ac:dyDescent="0.25">
      <c r="U53" s="52">
        <f>COUNTIF(U$1:U$48,"Реже 1 раза в месяц но чаще 1 раза в полгода")</f>
        <v>0</v>
      </c>
      <c r="V53" s="52">
        <f>COUNTIF(V$1:V$48,"Реже 1 раза в месяц но чаще 1 раза в полгода")</f>
        <v>0</v>
      </c>
      <c r="Y53" s="65" t="s">
        <v>434</v>
      </c>
    </row>
    <row r="54" spans="21:25" x14ac:dyDescent="0.25">
      <c r="U54" s="52">
        <f>COUNTIF(U$1:U$48,"Реже 1 раза в полгода")</f>
        <v>0</v>
      </c>
      <c r="V54" s="52">
        <f>COUNTIF(V$1:V$48,"Реже 1 раза в полгода")</f>
        <v>0</v>
      </c>
      <c r="Y54" s="65" t="s">
        <v>435</v>
      </c>
    </row>
    <row r="55" spans="21:25" x14ac:dyDescent="0.25">
      <c r="U55" s="46">
        <f>COUNTIF(U$1:U$48,"Реализован через более 2 канала ")</f>
        <v>0</v>
      </c>
      <c r="V55" s="46">
        <f>COUNTIF(V$1:V$48,"Реализован через более 2 канала ")</f>
        <v>0</v>
      </c>
      <c r="Y55" s="65" t="s">
        <v>436</v>
      </c>
    </row>
    <row r="56" spans="21:25" x14ac:dyDescent="0.25">
      <c r="U56" s="46">
        <f>COUNTIF(U$1:U$48,"Реализован через 1-2 канала")</f>
        <v>0</v>
      </c>
      <c r="V56" s="46">
        <f>COUNTIF(V$1:V$48,"Реализован через 1-2 канала")</f>
        <v>0</v>
      </c>
      <c r="Y56" s="65" t="s">
        <v>437</v>
      </c>
    </row>
    <row r="57" spans="21:25" x14ac:dyDescent="0.25">
      <c r="U57" s="46">
        <f>COUNTIF(U$1:U$48,"Сервис не реализован")</f>
        <v>0</v>
      </c>
      <c r="V57" s="46">
        <f>COUNTIF(V$1:V$48,"Сервис не реализован")</f>
        <v>0</v>
      </c>
      <c r="Y57" s="65" t="s">
        <v>438</v>
      </c>
    </row>
    <row r="58" spans="21:25" x14ac:dyDescent="0.25">
      <c r="U58" s="46">
        <f>COUNTIF(U$1:U$48,"Через все указанные каналы ")</f>
        <v>0</v>
      </c>
      <c r="V58" s="46">
        <f>COUNTIF(V$1:V$48,"Через все указанные каналы ")</f>
        <v>0</v>
      </c>
      <c r="Y58" s="65" t="s">
        <v>439</v>
      </c>
    </row>
    <row r="59" spans="21:25" x14ac:dyDescent="0.25">
      <c r="U59" s="46">
        <f>COUNTIF(U$1:U$48,"Через 3 и более онлайн и не менее 2 оффлайн каналов")</f>
        <v>0</v>
      </c>
      <c r="V59" s="46">
        <f>COUNTIF(V$1:V$48,"Через 3 и более онлайн и не менее 2 оффлайн каналов")</f>
        <v>0</v>
      </c>
      <c r="Y59" s="65" t="s">
        <v>440</v>
      </c>
    </row>
    <row r="60" spans="21:25" x14ac:dyDescent="0.25">
      <c r="U60" s="46">
        <f>COUNTIF(U$1:U$48,"Через не менее 1 онлайн и не менее 1 оффлайн канал (но не попадает под условия первых двух вариантов)")</f>
        <v>0</v>
      </c>
      <c r="V60" s="46">
        <f>COUNTIF(V$1:V$48,"Через не менее 1 онлайн и не менее 1 оффлайн канал (но не попадает под условия первых двух вариантов)")</f>
        <v>0</v>
      </c>
      <c r="Y60" s="65" t="s">
        <v>441</v>
      </c>
    </row>
    <row r="61" spans="21:25" x14ac:dyDescent="0.25">
      <c r="U61" s="46">
        <f>COUNTIF(U$1:U$48,"Не реализовано через онлайн каналы при любом количестве оффлайн каналов (кроме 0) или не реализовано через оффлайн каналы при любом количестве онлайн каналов (кроме 0)")</f>
        <v>0</v>
      </c>
      <c r="V61" s="46">
        <f>COUNTIF(V$1:V$48,"Не реализовано через онлайн каналы при любом количестве оффлайн каналов (кроме 0) или не реализовано через оффлайн каналы при любом количестве онлайн каналов (кроме 0)")</f>
        <v>0</v>
      </c>
      <c r="Y61" s="65" t="s">
        <v>442</v>
      </c>
    </row>
    <row r="62" spans="21:25" x14ac:dyDescent="0.25">
      <c r="U62" s="46">
        <f>COUNTIF(U$1:U$48,"Не реализовано ни через онлайн, ни через оффлайн каналы")</f>
        <v>0</v>
      </c>
      <c r="V62" s="46">
        <f>COUNTIF(V$1:V$48,"Не реализовано ни через онлайн, ни через оффлайн каналы")</f>
        <v>0</v>
      </c>
      <c r="Y62" s="65" t="s">
        <v>443</v>
      </c>
    </row>
    <row r="63" spans="21:25" x14ac:dyDescent="0.25">
      <c r="U63" s="46">
        <f>SUM(U49:U62)</f>
        <v>48</v>
      </c>
      <c r="V63" s="46">
        <f>SUM(V49:V62)</f>
        <v>48</v>
      </c>
      <c r="Y63" s="65" t="s">
        <v>444</v>
      </c>
    </row>
    <row r="64" spans="21:25" x14ac:dyDescent="0.25">
      <c r="V64" s="47" t="str">
        <f>IF(U63=V63,"Отлично","Лист не заполнен полностью/неправильно заполнен")</f>
        <v>Отлично</v>
      </c>
      <c r="Y64" s="65" t="s">
        <v>445</v>
      </c>
    </row>
    <row r="65" spans="25:25" x14ac:dyDescent="0.25">
      <c r="Y65" s="65" t="s">
        <v>446</v>
      </c>
    </row>
    <row r="66" spans="25:25" x14ac:dyDescent="0.25">
      <c r="Y66" s="65" t="s">
        <v>447</v>
      </c>
    </row>
    <row r="67" spans="25:25" x14ac:dyDescent="0.25">
      <c r="Y67" s="65" t="s">
        <v>448</v>
      </c>
    </row>
    <row r="68" spans="25:25" x14ac:dyDescent="0.25">
      <c r="Y68" s="65" t="s">
        <v>449</v>
      </c>
    </row>
    <row r="69" spans="25:25" x14ac:dyDescent="0.25">
      <c r="Y69" s="65" t="s">
        <v>450</v>
      </c>
    </row>
    <row r="70" spans="25:25" x14ac:dyDescent="0.25">
      <c r="Y70" s="65" t="s">
        <v>451</v>
      </c>
    </row>
    <row r="71" spans="25:25" x14ac:dyDescent="0.25">
      <c r="Y71" s="65" t="s">
        <v>452</v>
      </c>
    </row>
    <row r="72" spans="25:25" x14ac:dyDescent="0.25">
      <c r="Y72" s="65" t="s">
        <v>453</v>
      </c>
    </row>
    <row r="73" spans="25:25" x14ac:dyDescent="0.25">
      <c r="Y73" s="65" t="s">
        <v>454</v>
      </c>
    </row>
    <row r="74" spans="25:25" x14ac:dyDescent="0.25">
      <c r="Y74" s="65" t="s">
        <v>455</v>
      </c>
    </row>
    <row r="75" spans="25:25" x14ac:dyDescent="0.25">
      <c r="Y75" s="65" t="s">
        <v>456</v>
      </c>
    </row>
    <row r="76" spans="25:25" x14ac:dyDescent="0.25">
      <c r="Y76" s="65" t="s">
        <v>457</v>
      </c>
    </row>
    <row r="77" spans="25:25" x14ac:dyDescent="0.25">
      <c r="Y77" s="65" t="s">
        <v>458</v>
      </c>
    </row>
    <row r="78" spans="25:25" x14ac:dyDescent="0.25">
      <c r="Y78" s="65" t="s">
        <v>459</v>
      </c>
    </row>
    <row r="79" spans="25:25" x14ac:dyDescent="0.25">
      <c r="Y79" s="65" t="s">
        <v>460</v>
      </c>
    </row>
    <row r="80" spans="25:25" x14ac:dyDescent="0.25">
      <c r="Y80" s="65" t="s">
        <v>461</v>
      </c>
    </row>
    <row r="81" spans="25:25" x14ac:dyDescent="0.25">
      <c r="Y81" s="65" t="s">
        <v>462</v>
      </c>
    </row>
    <row r="82" spans="25:25" x14ac:dyDescent="0.25">
      <c r="Y82" s="65" t="s">
        <v>463</v>
      </c>
    </row>
    <row r="83" spans="25:25" x14ac:dyDescent="0.25">
      <c r="Y83" s="65" t="s">
        <v>464</v>
      </c>
    </row>
    <row r="84" spans="25:25" x14ac:dyDescent="0.25">
      <c r="Y84" s="65" t="s">
        <v>465</v>
      </c>
    </row>
    <row r="85" spans="25:25" x14ac:dyDescent="0.25">
      <c r="Y85" s="65" t="s">
        <v>466</v>
      </c>
    </row>
    <row r="86" spans="25:25" x14ac:dyDescent="0.25">
      <c r="Y86" s="65" t="s">
        <v>467</v>
      </c>
    </row>
    <row r="87" spans="25:25" x14ac:dyDescent="0.25">
      <c r="Y87" s="65" t="s">
        <v>468</v>
      </c>
    </row>
    <row r="88" spans="25:25" x14ac:dyDescent="0.25">
      <c r="Y88" s="65" t="s">
        <v>469</v>
      </c>
    </row>
    <row r="89" spans="25:25" x14ac:dyDescent="0.25">
      <c r="Y89" s="65" t="s">
        <v>470</v>
      </c>
    </row>
  </sheetData>
  <conditionalFormatting sqref="D37">
    <cfRule type="expression" dxfId="33" priority="7">
      <formula>$C$26&lt;&gt;$D$26</formula>
    </cfRule>
    <cfRule type="expression" dxfId="32" priority="8">
      <formula>$C$26=$D$26</formula>
    </cfRule>
    <cfRule type="colorScale" priority="9">
      <colorScale>
        <cfvo type="min"/>
        <cfvo type="max"/>
        <color rgb="FFFCFCFF"/>
        <color rgb="FF63BE7B"/>
      </colorScale>
    </cfRule>
  </conditionalFormatting>
  <conditionalFormatting sqref="G41">
    <cfRule type="expression" dxfId="31" priority="4">
      <formula>$C$26&lt;&gt;$D$26</formula>
    </cfRule>
    <cfRule type="expression" dxfId="30" priority="5">
      <formula>$C$26=$D$26</formula>
    </cfRule>
    <cfRule type="colorScale" priority="6">
      <colorScale>
        <cfvo type="min"/>
        <cfvo type="max"/>
        <color rgb="FFFCFCFF"/>
        <color rgb="FF63BE7B"/>
      </colorScale>
    </cfRule>
  </conditionalFormatting>
  <conditionalFormatting sqref="J39">
    <cfRule type="expression" dxfId="29" priority="22">
      <formula>$C$26&lt;&gt;$D$26</formula>
    </cfRule>
    <cfRule type="expression" dxfId="28" priority="23">
      <formula>$C$26=$D$26</formula>
    </cfRule>
    <cfRule type="colorScale" priority="24">
      <colorScale>
        <cfvo type="min"/>
        <cfvo type="max"/>
        <color rgb="FFFCFCFF"/>
        <color rgb="FF63BE7B"/>
      </colorScale>
    </cfRule>
  </conditionalFormatting>
  <conditionalFormatting sqref="M41">
    <cfRule type="colorScale" priority="21">
      <colorScale>
        <cfvo type="min"/>
        <cfvo type="max"/>
        <color rgb="FFFCFCFF"/>
        <color rgb="FF63BE7B"/>
      </colorScale>
    </cfRule>
  </conditionalFormatting>
  <conditionalFormatting sqref="M41:M42">
    <cfRule type="expression" dxfId="27" priority="1">
      <formula>$C$26&lt;&gt;$D$26</formula>
    </cfRule>
    <cfRule type="expression" dxfId="26" priority="2">
      <formula>$C$26=$D$26</formula>
    </cfRule>
  </conditionalFormatting>
  <conditionalFormatting sqref="M42">
    <cfRule type="colorScale" priority="3">
      <colorScale>
        <cfvo type="min"/>
        <cfvo type="max"/>
        <color rgb="FFFCFCFF"/>
        <color rgb="FF63BE7B"/>
      </colorScale>
    </cfRule>
  </conditionalFormatting>
  <conditionalFormatting sqref="P35">
    <cfRule type="expression" dxfId="25" priority="16">
      <formula>$C$26&lt;&gt;$D$26</formula>
    </cfRule>
    <cfRule type="expression" dxfId="24" priority="17">
      <formula>$C$26=$D$26</formula>
    </cfRule>
    <cfRule type="colorScale" priority="18">
      <colorScale>
        <cfvo type="min"/>
        <cfvo type="max"/>
        <color rgb="FFFCFCFF"/>
        <color rgb="FF63BE7B"/>
      </colorScale>
    </cfRule>
  </conditionalFormatting>
  <conditionalFormatting sqref="S24">
    <cfRule type="expression" dxfId="23" priority="13">
      <formula>$C$26&lt;&gt;$D$26</formula>
    </cfRule>
    <cfRule type="expression" dxfId="22" priority="14">
      <formula>$C$26=$D$26</formula>
    </cfRule>
    <cfRule type="colorScale" priority="15">
      <colorScale>
        <cfvo type="min"/>
        <cfvo type="max"/>
        <color rgb="FFFCFCFF"/>
        <color rgb="FF63BE7B"/>
      </colorScale>
    </cfRule>
  </conditionalFormatting>
  <conditionalFormatting sqref="V64">
    <cfRule type="expression" dxfId="21" priority="10">
      <formula>$C$26&lt;&gt;$D$26</formula>
    </cfRule>
    <cfRule type="expression" dxfId="20" priority="11">
      <formula>$C$26=$D$26</formula>
    </cfRule>
    <cfRule type="colorScale" priority="12">
      <colorScale>
        <cfvo type="min"/>
        <cfvo type="max"/>
        <color rgb="FFFCFCFF"/>
        <color rgb="FF63BE7B"/>
      </colorScale>
    </cfRule>
  </conditionalFormatting>
  <dataValidations count="5">
    <dataValidation type="list" allowBlank="1" showInputMessage="1" showErrorMessage="1" sqref="U45:U47 C4:C13 F1:F4 F6:F10 F12:F14 U18:U30 U32:U43 C15:C20 I1:I4 R1:R3 O17 O9:O10 O12:O15 R5:R8 I6 L1:L4 I12:I14 I16:I20 I24 I28:I29 O2 O4:O7 I10 F18 F21 F31 U6:U12 U14:U16 L12:L14 L19:L20 L23">
      <formula1>$A$1:$A$2</formula1>
    </dataValidation>
    <dataValidation type="whole" allowBlank="1" showInputMessage="1" showErrorMessage="1" sqref="U13 U48 C1:C3 C14 C21 F5 F11 U17 U31 U44 C22:D23 U49:V50 I5 G34:G35 U1:U5 F16:F17 O16 O11 O18:O21 P20:P21 R9:S10 I9 I11 I15 I21:I23 I25:I27 I30:I33 J32:J33 O3 O8 F19:F20 L5:L8 I7 F22:F30 F32:F35 L21 L15:L17 L24:L28 M27:M28 L11">
      <formula1>0</formula1>
      <formula2>100</formula2>
    </dataValidation>
    <dataValidation type="list" allowBlank="1" showInputMessage="1" showErrorMessage="1" sqref="I8 R4 F15">
      <formula1>$A$14:$A$16</formula1>
    </dataValidation>
    <dataValidation type="list" allowBlank="1" showInputMessage="1" showErrorMessage="1" sqref="O1 L10 L22">
      <formula1>$A$4:$A$8</formula1>
    </dataValidation>
    <dataValidation type="list" allowBlank="1" showInputMessage="1" showErrorMessage="1" sqref="L9 L18">
      <formula1>$A$10:$A$12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N20"/>
  <sheetViews>
    <sheetView workbookViewId="0"/>
  </sheetViews>
  <sheetFormatPr defaultRowHeight="15" x14ac:dyDescent="0.25"/>
  <cols>
    <col min="1" max="1" width="27.5703125" customWidth="1"/>
    <col min="3" max="3" width="8.140625" customWidth="1"/>
    <col min="4" max="4" width="6.5703125" customWidth="1"/>
    <col min="5" max="5" width="9.5703125" bestFit="1" customWidth="1"/>
    <col min="12" max="12" width="7.42578125" customWidth="1"/>
  </cols>
  <sheetData>
    <row r="1" spans="1:196" x14ac:dyDescent="0.25">
      <c r="A1" t="s">
        <v>217</v>
      </c>
      <c r="B1" t="str">
        <f>'Главный лист'!$B$4</f>
        <v>Региональный</v>
      </c>
      <c r="C1" t="str">
        <f>'Главный лист'!$B$10</f>
        <v>Министерство промышленности и торговли Республики Дагестан</v>
      </c>
      <c r="D1" s="58" t="str">
        <f>'Главный лист'!$B$7</f>
        <v>Республика Дагестан</v>
      </c>
      <c r="E1">
        <f>'Общеорганизационный блок '!$C$7</f>
        <v>10</v>
      </c>
      <c r="F1">
        <f>'Общеорганизационный блок '!$C$8</f>
        <v>10</v>
      </c>
      <c r="G1">
        <f>'Общеорганизационный блок '!$C$9</f>
        <v>5</v>
      </c>
      <c r="H1" t="str">
        <f>'Общеорганизационный блок '!$C$10</f>
        <v>Нет</v>
      </c>
      <c r="I1" t="str">
        <f>'Общеорганизационный блок '!$C$12</f>
        <v>Да</v>
      </c>
      <c r="J1" t="str">
        <f>'Общеорганизационный блок '!$C$13</f>
        <v>Да</v>
      </c>
      <c r="K1" t="str">
        <f>'Общеорганизационный блок '!$C$15</f>
        <v>Нет</v>
      </c>
      <c r="L1" t="str">
        <f>'Общеорганизационный блок '!$C$16</f>
        <v>Да</v>
      </c>
      <c r="M1" t="str">
        <f>'Общеорганизационный блок '!$C$17</f>
        <v>Нет</v>
      </c>
      <c r="N1" t="str">
        <f>'Общеорганизационный блок '!$C$19</f>
        <v>Нет</v>
      </c>
      <c r="O1" t="str">
        <f>'Общеорганизационный блок '!$C$21</f>
        <v>Да</v>
      </c>
      <c r="P1" t="str">
        <f>'Общеорганизационный блок '!$C$22</f>
        <v>Нет</v>
      </c>
      <c r="Q1" t="str">
        <f>'Общеорганизационный блок '!$C$23</f>
        <v>Нет</v>
      </c>
      <c r="R1">
        <f>'Общеорганизационный блок '!$C$24</f>
        <v>0</v>
      </c>
      <c r="S1" t="str">
        <f>'Общеорганизационный блок '!$C$25</f>
        <v>Да</v>
      </c>
      <c r="T1" t="str">
        <f>'Общеорганизационный блок '!$C$26</f>
        <v>Да</v>
      </c>
      <c r="U1" t="str">
        <f>'Общеорганизационный блок '!$C$27</f>
        <v>Да</v>
      </c>
      <c r="V1" t="str">
        <f>'Общеорганизационный блок '!$C$28</f>
        <v>Да</v>
      </c>
      <c r="W1" t="str">
        <f>'Общеорганизационный блок '!$C$29</f>
        <v>Да</v>
      </c>
      <c r="X1" t="str">
        <f>'Общеорганизационный блок '!$C$30</f>
        <v>Нет</v>
      </c>
      <c r="Y1" s="58">
        <f>'Общеорганизационный блок '!$C$31</f>
        <v>0</v>
      </c>
      <c r="Z1" t="str">
        <f>'Главный лист'!$B$10</f>
        <v>Министерство промышленности и торговли Республики Дагестан</v>
      </c>
      <c r="AA1" t="str">
        <f>'Предоставление гос. услуг'!$C$7</f>
        <v>Нет</v>
      </c>
      <c r="AB1" t="str">
        <f>'Предоставление гос. услуг'!$C$8</f>
        <v>Нет</v>
      </c>
      <c r="AC1" t="str">
        <f>'Предоставление гос. услуг'!$C$9</f>
        <v>Нет</v>
      </c>
      <c r="AD1" t="str">
        <f>'Предоставление гос. услуг'!$C$10</f>
        <v>Нет</v>
      </c>
      <c r="AE1">
        <f>'Предоставление гос. услуг'!$C$11</f>
        <v>0</v>
      </c>
      <c r="AF1" t="str">
        <f>'Предоставление гос. услуг'!$C$12</f>
        <v>Нет</v>
      </c>
      <c r="AG1" t="str">
        <f>'Предоставление гос. услуг'!$C$14</f>
        <v>Нет</v>
      </c>
      <c r="AH1" t="str">
        <f>'Предоставление гос. услуг'!$C$15</f>
        <v>Нет</v>
      </c>
      <c r="AI1" t="str">
        <f>'Предоставление гос. услуг'!$C$16</f>
        <v>Нет</v>
      </c>
      <c r="AJ1" t="str">
        <f>'Предоставление гос. услуг'!$C$17</f>
        <v>Нет</v>
      </c>
      <c r="AK1">
        <f>'Предоставление гос. услуг'!$C$19</f>
        <v>100</v>
      </c>
      <c r="AL1">
        <f>'Предоставление гос. услуг'!$C$21</f>
        <v>50</v>
      </c>
      <c r="AM1" t="str">
        <f>'Предоставление гос. услуг'!$C$22</f>
        <v>Нет</v>
      </c>
      <c r="AN1" t="str">
        <f>'Предоставление гос. услуг'!$C$23</f>
        <v>Нет</v>
      </c>
      <c r="AO1" t="str">
        <f>'Предоставление гос. услуг'!$C$24</f>
        <v>Реже 1 раза в месяц но чаще 1 раза в полгода</v>
      </c>
      <c r="AP1">
        <f>'Предоставление гос. услуг'!$C$25</f>
        <v>50</v>
      </c>
      <c r="AQ1">
        <f>'Предоставление гос. услуг'!$C$26</f>
        <v>0</v>
      </c>
      <c r="AR1" t="str">
        <f>'Предоставление гос. услуг'!$C$27</f>
        <v>Нет</v>
      </c>
      <c r="AS1">
        <f>'Предоставление гос. услуг'!$C$28</f>
        <v>0</v>
      </c>
      <c r="AT1">
        <f>'Предоставление гос. услуг'!$C$30</f>
        <v>50</v>
      </c>
      <c r="AU1" t="str">
        <f>'Предоставление гос. услуг'!$C$32</f>
        <v>Да</v>
      </c>
      <c r="AV1">
        <f>'Предоставление гос. услуг'!$C$34</f>
        <v>50</v>
      </c>
      <c r="AW1">
        <f>'Предоставление гос. услуг'!$C$35</f>
        <v>100</v>
      </c>
      <c r="AX1">
        <f>'Предоставление гос. услуг'!$C$36</f>
        <v>0</v>
      </c>
      <c r="AY1">
        <f>'Предоставление гос. услуг'!$C$38</f>
        <v>100</v>
      </c>
      <c r="AZ1">
        <f>'Предоставление гос. услуг'!$C$39</f>
        <v>50</v>
      </c>
      <c r="BA1">
        <f>'Предоставление гос. услуг'!$C$41</f>
        <v>50</v>
      </c>
      <c r="BB1">
        <f>'Предоставление гос. услуг'!$C$42</f>
        <v>0</v>
      </c>
      <c r="BC1">
        <f>'Предоставление гос. услуг'!$C$43</f>
        <v>0</v>
      </c>
      <c r="BD1">
        <f>'Предоставление гос. услуг'!$C$44</f>
        <v>0</v>
      </c>
      <c r="BE1" t="str">
        <f>'Предоставление гос. услуг'!$C$45</f>
        <v>Нет</v>
      </c>
      <c r="BF1">
        <f>'Предоставление гос. услуг'!$C$47</f>
        <v>50</v>
      </c>
      <c r="BG1" s="58">
        <f>'Предоставление гос. услуг'!$C$48</f>
        <v>0</v>
      </c>
      <c r="BH1" t="str">
        <f>'Главный лист'!$B$10</f>
        <v>Министерство промышленности и торговли Республики Дагестан</v>
      </c>
      <c r="BI1" t="str">
        <f>'Предоставление гос. поддержки'!$C$7</f>
        <v>Нет</v>
      </c>
      <c r="BJ1" t="str">
        <f>'Предоставление гос. поддержки'!$C$8</f>
        <v>Нет</v>
      </c>
      <c r="BK1" t="str">
        <f>'Предоставление гос. поддержки'!$C$9</f>
        <v>Нет</v>
      </c>
      <c r="BL1" t="str">
        <f>'Предоставление гос. поддержки'!$C$10</f>
        <v>Да</v>
      </c>
      <c r="BM1">
        <f>'Предоставление гос. поддержки'!$C$11</f>
        <v>0</v>
      </c>
      <c r="BN1" t="str">
        <f>'Предоставление гос. поддержки'!$C$13</f>
        <v>Нет</v>
      </c>
      <c r="BO1">
        <f>'Предоставление гос. поддержки'!$C$15</f>
        <v>100</v>
      </c>
      <c r="BP1" t="str">
        <f>'Предоставление гос. поддержки'!$C$16</f>
        <v>Реже 1 раза в полгода</v>
      </c>
      <c r="BQ1">
        <f>'Предоставление гос. поддержки'!$C$18</f>
        <v>66</v>
      </c>
      <c r="BR1" t="str">
        <f>'Предоставление гос. поддержки'!$C$19</f>
        <v>Нет</v>
      </c>
      <c r="BS1">
        <f>'Предоставление гос. поддержки'!$C$20</f>
        <v>100</v>
      </c>
      <c r="BT1" t="str">
        <f>'Предоставление гос. поддержки'!$C$21</f>
        <v>Нет</v>
      </c>
      <c r="BU1" t="str">
        <f>'Предоставление гос. поддержки'!$C$22</f>
        <v>Нет</v>
      </c>
      <c r="BV1" t="str">
        <f>'Предоставление гос. поддержки'!$C$23</f>
        <v>Нет</v>
      </c>
      <c r="BW1">
        <f>'Предоставление гос. поддержки'!$C$24</f>
        <v>0</v>
      </c>
      <c r="BX1" t="str">
        <f>'Предоставление гос. поддержки'!$C$25</f>
        <v>Нет</v>
      </c>
      <c r="BY1" t="str">
        <f>'Предоставление гос. поддержки'!$C$26</f>
        <v>Нет</v>
      </c>
      <c r="BZ1" t="str">
        <f>'Предоставление гос. поддержки'!$C$27</f>
        <v>Нет</v>
      </c>
      <c r="CA1" t="str">
        <f>'Предоставление гос. поддержки'!$C$28</f>
        <v>Нет</v>
      </c>
      <c r="CB1" t="str">
        <f>'Предоставление гос. поддержки'!$C$29</f>
        <v>Нет</v>
      </c>
      <c r="CC1">
        <f>'Предоставление гос. поддержки'!$C$30</f>
        <v>100</v>
      </c>
      <c r="CD1">
        <f>'Предоставление гос. поддержки'!$C$31</f>
        <v>0</v>
      </c>
      <c r="CE1">
        <f>'Предоставление гос. поддержки'!$C$33</f>
        <v>0</v>
      </c>
      <c r="CF1" t="str">
        <f>'Предоставление гос. поддержки'!$C$35</f>
        <v>Да</v>
      </c>
      <c r="CG1">
        <f>'Предоставление гос. поддержки'!$C$37</f>
        <v>100</v>
      </c>
      <c r="CH1">
        <f>'Предоставление гос. поддержки'!$C$38</f>
        <v>0</v>
      </c>
      <c r="CI1">
        <f>'Предоставление гос. поддержки'!$C$39</f>
        <v>100</v>
      </c>
      <c r="CJ1" t="str">
        <f>'Предоставление гос. поддержки'!$C$40</f>
        <v>Нет</v>
      </c>
      <c r="CK1" t="str">
        <f>'Предоставление гос. поддержки'!$C$41</f>
        <v>Нет</v>
      </c>
      <c r="CL1">
        <f>'Предоставление гос. поддержки'!$C$43</f>
        <v>0</v>
      </c>
      <c r="CM1" s="58">
        <f>'Предоставление гос. поддержки'!$C$44</f>
        <v>0</v>
      </c>
      <c r="CN1" t="str">
        <f>'Главный лист'!$B$10</f>
        <v>Министерство промышленности и торговли Республики Дагестан</v>
      </c>
      <c r="CO1" t="str">
        <f>'Гос. контроль(надзор)'!$C$7</f>
        <v>Да</v>
      </c>
      <c r="CP1" t="str">
        <f>'Гос. контроль(надзор)'!$C$8</f>
        <v>Да</v>
      </c>
      <c r="CQ1" t="str">
        <f>'Гос. контроль(надзор)'!$C$9</f>
        <v>Да</v>
      </c>
      <c r="CR1" t="str">
        <f>'Гос. контроль(надзор)'!$C$10</f>
        <v>Да</v>
      </c>
      <c r="CS1">
        <f>'Гос. контроль(надзор)'!$C$11</f>
        <v>0</v>
      </c>
      <c r="CT1">
        <f>'Гос. контроль(надзор)'!$C$13</f>
        <v>0</v>
      </c>
      <c r="CU1">
        <f>'Гос. контроль(надзор)'!$C$15</f>
        <v>0</v>
      </c>
      <c r="CV1">
        <f>'Гос. контроль(надзор)'!$C$17</f>
        <v>0</v>
      </c>
      <c r="CW1" t="str">
        <f>'Гос. контроль(надзор)'!$C$18</f>
        <v xml:space="preserve">Реализован через более 2 канала </v>
      </c>
      <c r="CX1" t="str">
        <f>'Гос. контроль(надзор)'!$C$19</f>
        <v>Через не менее 1 онлайн и не менее 1 оффлайн канал (но не попадает под условия первых двух вариантов)</v>
      </c>
      <c r="CY1">
        <f>'Гос. контроль(надзор)'!$C$20</f>
        <v>0</v>
      </c>
      <c r="CZ1" t="str">
        <f>'Гос. контроль(надзор)'!$C$21</f>
        <v>Да</v>
      </c>
      <c r="DA1" t="str">
        <f>'Гос. контроль(надзор)'!$C$22</f>
        <v>Да</v>
      </c>
      <c r="DB1">
        <f>'Гос. контроль(надзор)'!$C$24</f>
        <v>0</v>
      </c>
      <c r="DC1">
        <f>'Гос. контроль(надзор)'!$C$25</f>
        <v>0</v>
      </c>
      <c r="DD1">
        <f>'Гос. контроль(надзор)'!$C$26</f>
        <v>0</v>
      </c>
      <c r="DE1">
        <f>'Гос. контроль(надзор)'!$C$27</f>
        <v>0</v>
      </c>
      <c r="DF1" t="str">
        <f>'Гос. контроль(надзор)'!$C$29</f>
        <v>Сервис не реализован</v>
      </c>
      <c r="DG1" t="str">
        <f>'Гос. контроль(надзор)'!$C$30</f>
        <v>Нет</v>
      </c>
      <c r="DH1" t="str">
        <f>'Гос. контроль(надзор)'!$C$31</f>
        <v>Нет</v>
      </c>
      <c r="DI1">
        <f>'Гос. контроль(надзор)'!$C$32</f>
        <v>100</v>
      </c>
      <c r="DJ1" t="str">
        <f>'Гос. контроль(надзор)'!$C$33</f>
        <v>Через не менее 1 онлайн и не менее 1 оффлайн канал (но не попадает под условия первых двух вариантов)</v>
      </c>
      <c r="DK1" t="str">
        <f>'Гос. контроль(надзор)'!$C$34</f>
        <v>Нет</v>
      </c>
      <c r="DL1">
        <f>'Гос. контроль(надзор)'!$C$35</f>
        <v>0</v>
      </c>
      <c r="DM1">
        <f>'Гос. контроль(надзор)'!$C$36</f>
        <v>0</v>
      </c>
      <c r="DN1" s="58">
        <f>'Гос. контроль(надзор)'!$C$37</f>
        <v>100</v>
      </c>
      <c r="DO1" t="str">
        <f>'Главный лист'!$B$10</f>
        <v>Министерство промышленности и торговли Республики Дагестан</v>
      </c>
      <c r="DP1" t="str">
        <f>'Рассмотрение обращений запросов'!$C$7</f>
        <v>Через не менее 1 онлайн и не менее 1 оффлайн канал (но не попадает под условия первых двух вариантов)</v>
      </c>
      <c r="DQ1" t="str">
        <f>'Рассмотрение обращений запросов'!$C$8</f>
        <v>Нет</v>
      </c>
      <c r="DR1">
        <f>'Рассмотрение обращений запросов'!$C$9</f>
        <v>0</v>
      </c>
      <c r="DS1" t="str">
        <f>'Рассмотрение обращений запросов'!$C$10</f>
        <v>Нет</v>
      </c>
      <c r="DT1" t="str">
        <f>'Рассмотрение обращений запросов'!$C$11</f>
        <v>Да</v>
      </c>
      <c r="DU1" t="str">
        <f>'Рассмотрение обращений запросов'!$C$12</f>
        <v>Да</v>
      </c>
      <c r="DV1" t="str">
        <f>'Рассмотрение обращений запросов'!$C$13</f>
        <v>Нет</v>
      </c>
      <c r="DW1">
        <f>'Рассмотрение обращений запросов'!$C$14</f>
        <v>0</v>
      </c>
      <c r="DX1" t="str">
        <f>'Рассмотрение обращений запросов'!$C$16</f>
        <v>Да</v>
      </c>
      <c r="DY1" t="str">
        <f>'Рассмотрение обращений запросов'!$C$18</f>
        <v>Да</v>
      </c>
      <c r="DZ1">
        <f>'Рассмотрение обращений запросов'!$C$19</f>
        <v>0</v>
      </c>
      <c r="EA1" t="str">
        <f>'Рассмотрение обращений запросов'!$C$20</f>
        <v>Да</v>
      </c>
      <c r="EB1" t="str">
        <f>'Рассмотрение обращений запросов'!$C$21</f>
        <v>Да</v>
      </c>
      <c r="EC1" t="str">
        <f>'Рассмотрение обращений запросов'!$C$22</f>
        <v>Нет</v>
      </c>
      <c r="ED1" t="str">
        <f>'Рассмотрение обращений запросов'!$C$23</f>
        <v>Нет</v>
      </c>
      <c r="EE1">
        <f>'Рассмотрение обращений запросов'!$C$24</f>
        <v>0</v>
      </c>
      <c r="EF1" t="str">
        <f>'Рассмотрение обращений запросов'!$C$26</f>
        <v>Нет</v>
      </c>
      <c r="EG1">
        <f>'Рассмотрение обращений запросов'!$C$27</f>
        <v>0</v>
      </c>
      <c r="EH1" s="58">
        <f>'Рассмотрение обращений запросов'!$C$28</f>
        <v>100</v>
      </c>
      <c r="EI1" t="str">
        <f>'Главный лист'!$B$10</f>
        <v>Министерство промышленности и торговли Республики Дагестан</v>
      </c>
      <c r="EJ1" t="str">
        <f>'Обеспечение доступа информации'!$C$7</f>
        <v>Да</v>
      </c>
      <c r="EK1" t="str">
        <f>'Обеспечение доступа информации'!$C$8</f>
        <v>Да</v>
      </c>
      <c r="EL1" t="str">
        <f>'Обеспечение доступа информации'!$C$9</f>
        <v>Да</v>
      </c>
      <c r="EM1" t="str">
        <f>'Обеспечение доступа информации'!$C$10</f>
        <v>Реже 1 раза в месяц но чаще 1 раза в полгода</v>
      </c>
      <c r="EN1" t="str">
        <f>'Обеспечение доступа информации'!$C$12</f>
        <v>Да</v>
      </c>
      <c r="EO1" t="str">
        <f>'Обеспечение доступа информации'!$C$13</f>
        <v>Нет</v>
      </c>
      <c r="EP1" t="str">
        <f>'Обеспечение доступа информации'!$C$14</f>
        <v>Да</v>
      </c>
      <c r="EQ1" s="58" t="str">
        <f>'Обеспечение доступа информации'!$C$15</f>
        <v>Нет</v>
      </c>
      <c r="ER1" t="str">
        <f>'Главный лист'!$B$10</f>
        <v>Министерство промышленности и торговли Республики Дагестан</v>
      </c>
      <c r="ES1">
        <f>'Внутренний клиент '!$C$7</f>
        <v>68</v>
      </c>
      <c r="ET1">
        <f>'Внутренний клиент '!$C$8</f>
        <v>0</v>
      </c>
      <c r="EU1">
        <f>'Внутренний клиент '!$C$10</f>
        <v>0</v>
      </c>
      <c r="EV1">
        <f>'Внутренний клиент '!$C$11</f>
        <v>0</v>
      </c>
      <c r="EW1">
        <f>'Внутренний клиент '!$C$12</f>
        <v>0</v>
      </c>
      <c r="EX1" t="str">
        <f>'Внутренний клиент '!$C$14</f>
        <v>Нет</v>
      </c>
      <c r="EY1" t="str">
        <f>'Внутренний клиент '!$C$16</f>
        <v>Да</v>
      </c>
      <c r="EZ1" t="str">
        <f>'Внутренний клиент '!$C$17</f>
        <v>Нет</v>
      </c>
      <c r="FA1" t="str">
        <f>'Внутренний клиент '!$C$19</f>
        <v>Да</v>
      </c>
      <c r="FB1" t="str">
        <f>'Внутренний клиент '!$C$20</f>
        <v>Да</v>
      </c>
      <c r="FC1" t="str">
        <f>'Внутренний клиент '!$C$22</f>
        <v>Да</v>
      </c>
      <c r="FD1" t="str">
        <f>'Внутренний клиент '!$C$24</f>
        <v>Да</v>
      </c>
      <c r="FE1">
        <f>'Внутренний клиент '!$C$26</f>
        <v>100</v>
      </c>
      <c r="FF1" t="str">
        <f>'Внутренний клиент '!$C$28</f>
        <v>Да</v>
      </c>
      <c r="FG1" t="str">
        <f>'Внутренний клиент '!$C$29</f>
        <v>Да</v>
      </c>
      <c r="FH1" t="str">
        <f>'Внутренний клиент '!$C$30</f>
        <v>Да</v>
      </c>
      <c r="FI1">
        <f>'Внутренний клиент '!$C$31</f>
        <v>0</v>
      </c>
      <c r="FJ1" t="str">
        <f>'Внутренний клиент '!$C$33</f>
        <v>Нет</v>
      </c>
      <c r="FK1" t="str">
        <f>'Внутренний клиент '!$C$34</f>
        <v>Нет</v>
      </c>
      <c r="FL1" t="str">
        <f>'Внутренний клиент '!$C$35</f>
        <v>Да</v>
      </c>
      <c r="FM1" t="str">
        <f>'Внутренний клиент '!$C$36</f>
        <v>Да</v>
      </c>
      <c r="FN1" t="str">
        <f>'Внутренний клиент '!$C$37</f>
        <v>Нет</v>
      </c>
      <c r="FO1" t="str">
        <f>'Внутренний клиент '!$C$38</f>
        <v>Нет</v>
      </c>
      <c r="FP1" t="str">
        <f>'Внутренний клиент '!$C$39</f>
        <v>Да</v>
      </c>
      <c r="FQ1" t="str">
        <f>'Внутренний клиент '!$C$40</f>
        <v>Да</v>
      </c>
      <c r="FR1" t="str">
        <f>'Внутренний клиент '!$C$41</f>
        <v>Да</v>
      </c>
      <c r="FS1" t="str">
        <f>'Внутренний клиент '!$C$42</f>
        <v>Да</v>
      </c>
      <c r="FT1" t="str">
        <f>'Внутренний клиент '!$C$43</f>
        <v>Да</v>
      </c>
      <c r="FU1" t="str">
        <f>'Внутренний клиент '!$C$44</f>
        <v>Да</v>
      </c>
      <c r="FV1" t="str">
        <f>'Внутренний клиент '!$C$45</f>
        <v>Нет</v>
      </c>
      <c r="FW1">
        <f>'Внутренний клиент '!$C$46</f>
        <v>0</v>
      </c>
      <c r="FX1" t="str">
        <f>'Внутренний клиент '!$C$47</f>
        <v>Да</v>
      </c>
      <c r="FY1" t="str">
        <f>'Внутренний клиент '!$C$48</f>
        <v>Да</v>
      </c>
      <c r="FZ1" t="str">
        <f>'Внутренний клиент '!$C$49</f>
        <v>Да</v>
      </c>
      <c r="GA1" t="str">
        <f>'Внутренний клиент '!$C$50</f>
        <v>Нет</v>
      </c>
      <c r="GB1" t="str">
        <f>'Внутренний клиент '!$C$51</f>
        <v>Нет</v>
      </c>
      <c r="GC1" t="str">
        <f>'Внутренний клиент '!$C$52</f>
        <v>Нет</v>
      </c>
      <c r="GD1" t="str">
        <f>'Внутренний клиент '!$C$53</f>
        <v>Нет</v>
      </c>
      <c r="GE1" t="str">
        <f>'Внутренний клиент '!$C$54</f>
        <v>Нет</v>
      </c>
      <c r="GF1" t="str">
        <f>'Внутренний клиент '!$C$55</f>
        <v>Нет</v>
      </c>
      <c r="GG1" t="str">
        <f>'Внутренний клиент '!$C$56</f>
        <v>Нет</v>
      </c>
      <c r="GH1" t="str">
        <f>'Внутренний клиент '!$C$57</f>
        <v>Нет</v>
      </c>
      <c r="GI1" t="str">
        <f>'Внутренний клиент '!$C$58</f>
        <v>Нет</v>
      </c>
      <c r="GJ1">
        <f>'Внутренний клиент '!$C$59</f>
        <v>0</v>
      </c>
      <c r="GK1" t="str">
        <f>'Внутренний клиент '!$C$60</f>
        <v>Нет</v>
      </c>
      <c r="GL1" t="str">
        <f>'Внутренний клиент '!$C$61</f>
        <v>Нет</v>
      </c>
      <c r="GM1" t="str">
        <f>'Внутренний клиент '!$C$62</f>
        <v>Нет</v>
      </c>
      <c r="GN1" s="58">
        <f>'Внутренний клиент '!$C$63</f>
        <v>0</v>
      </c>
    </row>
    <row r="2" spans="1:196" x14ac:dyDescent="0.25">
      <c r="A2" s="57"/>
    </row>
    <row r="3" spans="1:196" x14ac:dyDescent="0.25">
      <c r="A3" s="57"/>
    </row>
    <row r="4" spans="1:196" x14ac:dyDescent="0.25">
      <c r="A4" s="57"/>
    </row>
    <row r="5" spans="1:196" x14ac:dyDescent="0.25">
      <c r="A5" s="57"/>
    </row>
    <row r="6" spans="1:196" x14ac:dyDescent="0.25">
      <c r="A6" s="57"/>
    </row>
    <row r="7" spans="1:196" x14ac:dyDescent="0.25">
      <c r="A7" s="57"/>
    </row>
    <row r="8" spans="1:196" x14ac:dyDescent="0.25">
      <c r="A8" s="57"/>
    </row>
    <row r="20" spans="10:11" x14ac:dyDescent="0.25">
      <c r="J20" s="56"/>
      <c r="K20" s="5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SO982"/>
  <sheetViews>
    <sheetView topLeftCell="B10" zoomScaleNormal="100" workbookViewId="0">
      <selection activeCell="D31" sqref="D31"/>
    </sheetView>
  </sheetViews>
  <sheetFormatPr defaultRowHeight="15" x14ac:dyDescent="0.25"/>
  <cols>
    <col min="2" max="2" width="52.85546875" customWidth="1"/>
    <col min="3" max="3" width="31.85546875" customWidth="1"/>
    <col min="4" max="4" width="44.42578125" customWidth="1"/>
  </cols>
  <sheetData>
    <row r="1" spans="1:509" ht="51.95" customHeight="1" thickBot="1" x14ac:dyDescent="0.3">
      <c r="A1" s="81" t="s">
        <v>19</v>
      </c>
      <c r="B1" s="82"/>
      <c r="C1" s="82"/>
      <c r="D1" s="82"/>
      <c r="E1" s="82"/>
      <c r="F1" s="83"/>
      <c r="G1" s="1"/>
      <c r="H1" s="43"/>
      <c r="I1" s="43"/>
      <c r="J1" s="43"/>
      <c r="K1" s="43"/>
      <c r="L1" s="43"/>
      <c r="M1" s="43"/>
      <c r="N1" s="43"/>
      <c r="O1" s="4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</row>
    <row r="2" spans="1:509" ht="15" customHeight="1" thickBot="1" x14ac:dyDescent="0.3">
      <c r="A2" s="13"/>
      <c r="B2" s="14"/>
      <c r="C2" s="14"/>
      <c r="D2" s="14"/>
      <c r="E2" s="1"/>
      <c r="F2" s="3"/>
      <c r="G2" s="1"/>
      <c r="H2" s="43"/>
      <c r="I2" s="43"/>
      <c r="J2" s="43"/>
      <c r="K2" s="43"/>
      <c r="L2" s="43"/>
      <c r="M2" s="43"/>
      <c r="N2" s="43"/>
      <c r="O2" s="4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</row>
    <row r="3" spans="1:509" ht="15" customHeight="1" thickBot="1" x14ac:dyDescent="0.3">
      <c r="A3" s="15"/>
      <c r="B3" s="45" t="s">
        <v>20</v>
      </c>
      <c r="C3" s="140" t="str">
        <f>'Рабочий лист'!D37</f>
        <v>Отлично</v>
      </c>
      <c r="D3" s="141"/>
      <c r="E3" s="1"/>
      <c r="F3" s="3"/>
      <c r="G3" s="1"/>
      <c r="H3" s="43"/>
      <c r="I3" s="43"/>
      <c r="J3" s="43"/>
      <c r="K3" s="43"/>
      <c r="L3" s="43"/>
      <c r="M3" s="43"/>
      <c r="N3" s="43"/>
      <c r="O3" s="4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</row>
    <row r="4" spans="1:509" ht="14.45" customHeight="1" x14ac:dyDescent="0.25">
      <c r="A4" s="13"/>
      <c r="B4" s="14"/>
      <c r="C4" s="14"/>
      <c r="D4" s="148"/>
      <c r="E4" s="148"/>
      <c r="F4" s="3"/>
      <c r="G4" s="1"/>
      <c r="H4" s="43"/>
      <c r="I4" s="43"/>
      <c r="J4" s="43"/>
      <c r="K4" s="43"/>
      <c r="L4" s="43"/>
      <c r="M4" s="43"/>
      <c r="N4" s="43"/>
      <c r="O4" s="4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</row>
    <row r="5" spans="1:509" ht="15.6" customHeight="1" x14ac:dyDescent="0.25">
      <c r="A5" s="4" t="s">
        <v>10</v>
      </c>
      <c r="B5" s="62" t="s">
        <v>21</v>
      </c>
      <c r="C5" s="62" t="s">
        <v>22</v>
      </c>
      <c r="D5" s="63" t="s">
        <v>23</v>
      </c>
      <c r="E5" s="1"/>
      <c r="F5" s="3"/>
      <c r="G5" s="1"/>
      <c r="H5" s="43"/>
      <c r="I5" s="43"/>
      <c r="J5" s="43"/>
      <c r="K5" s="43"/>
      <c r="L5" s="43"/>
      <c r="M5" s="43"/>
      <c r="N5" s="43"/>
      <c r="O5" s="4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</row>
    <row r="6" spans="1:509" ht="15.6" customHeight="1" x14ac:dyDescent="0.25">
      <c r="A6" s="142" t="s">
        <v>24</v>
      </c>
      <c r="B6" s="143"/>
      <c r="C6" s="143"/>
      <c r="D6" s="144"/>
      <c r="E6" s="1"/>
      <c r="F6" s="3"/>
      <c r="G6" s="1"/>
      <c r="H6" s="43"/>
      <c r="I6" s="43"/>
      <c r="J6" s="43"/>
      <c r="K6" s="43"/>
      <c r="L6" s="43"/>
      <c r="M6" s="43"/>
      <c r="N6" s="43"/>
      <c r="O6" s="4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</row>
    <row r="7" spans="1:509" ht="30" x14ac:dyDescent="0.25">
      <c r="A7" s="8" t="s">
        <v>222</v>
      </c>
      <c r="B7" s="17" t="s">
        <v>25</v>
      </c>
      <c r="C7" s="6">
        <v>10</v>
      </c>
      <c r="D7" s="6"/>
      <c r="E7" s="1"/>
      <c r="F7" s="3"/>
      <c r="G7" s="1"/>
      <c r="H7" s="43"/>
      <c r="I7" s="43"/>
      <c r="J7" s="43"/>
      <c r="K7" s="43"/>
      <c r="L7" s="43"/>
      <c r="M7" s="43"/>
      <c r="N7" s="43"/>
      <c r="O7" s="4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</row>
    <row r="8" spans="1:509" ht="30" x14ac:dyDescent="0.25">
      <c r="A8" s="8" t="s">
        <v>223</v>
      </c>
      <c r="B8" s="17" t="s">
        <v>26</v>
      </c>
      <c r="C8" s="6">
        <v>10</v>
      </c>
      <c r="D8" s="6"/>
      <c r="E8" s="1"/>
      <c r="F8" s="3"/>
      <c r="G8" s="1"/>
      <c r="H8" s="43"/>
      <c r="I8" s="43"/>
      <c r="J8" s="43"/>
      <c r="K8" s="43"/>
      <c r="L8" s="43"/>
      <c r="M8" s="43"/>
      <c r="N8" s="43"/>
      <c r="O8" s="4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</row>
    <row r="9" spans="1:509" ht="30" x14ac:dyDescent="0.25">
      <c r="A9" s="8" t="s">
        <v>224</v>
      </c>
      <c r="B9" s="17" t="s">
        <v>27</v>
      </c>
      <c r="C9" s="6">
        <v>5</v>
      </c>
      <c r="D9" s="6"/>
      <c r="E9" s="1"/>
      <c r="F9" s="3"/>
      <c r="G9" s="1"/>
      <c r="H9" s="43"/>
      <c r="I9" s="43"/>
      <c r="J9" s="43"/>
      <c r="K9" s="43"/>
      <c r="L9" s="43"/>
      <c r="M9" s="43"/>
      <c r="N9" s="43"/>
      <c r="O9" s="4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</row>
    <row r="10" spans="1:509" ht="135" x14ac:dyDescent="0.25">
      <c r="A10" s="8" t="s">
        <v>225</v>
      </c>
      <c r="B10" s="17" t="s">
        <v>28</v>
      </c>
      <c r="C10" s="6" t="s">
        <v>207</v>
      </c>
      <c r="D10" s="6" t="s">
        <v>482</v>
      </c>
      <c r="E10" s="1"/>
      <c r="F10" s="3"/>
      <c r="G10" s="1"/>
      <c r="H10" s="43"/>
      <c r="I10" s="43"/>
      <c r="J10" s="43"/>
      <c r="K10" s="43"/>
      <c r="L10" s="43"/>
      <c r="M10" s="43"/>
      <c r="N10" s="43"/>
      <c r="O10" s="4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</row>
    <row r="11" spans="1:509" ht="14.45" customHeight="1" x14ac:dyDescent="0.25">
      <c r="A11" s="145" t="s">
        <v>218</v>
      </c>
      <c r="B11" s="146"/>
      <c r="C11" s="146"/>
      <c r="D11" s="147"/>
      <c r="E11" s="1"/>
      <c r="F11" s="3"/>
      <c r="G11" s="1"/>
      <c r="H11" s="43"/>
      <c r="I11" s="43"/>
      <c r="J11" s="43"/>
      <c r="K11" s="43"/>
      <c r="L11" s="43"/>
      <c r="M11" s="43"/>
      <c r="N11" s="43"/>
      <c r="O11" s="4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</row>
    <row r="12" spans="1:509" ht="45" x14ac:dyDescent="0.25">
      <c r="A12" s="8" t="s">
        <v>226</v>
      </c>
      <c r="B12" s="18" t="s">
        <v>29</v>
      </c>
      <c r="C12" s="6" t="s">
        <v>15</v>
      </c>
      <c r="D12" s="64" t="s">
        <v>490</v>
      </c>
      <c r="E12" s="1"/>
      <c r="F12" s="3"/>
      <c r="G12" s="1"/>
      <c r="H12" s="43"/>
      <c r="I12" s="43"/>
      <c r="J12" s="43"/>
      <c r="K12" s="43"/>
      <c r="L12" s="43"/>
      <c r="M12" s="43"/>
      <c r="N12" s="43"/>
      <c r="O12" s="4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</row>
    <row r="13" spans="1:509" ht="45" x14ac:dyDescent="0.25">
      <c r="A13" s="8" t="s">
        <v>227</v>
      </c>
      <c r="B13" s="18" t="s">
        <v>30</v>
      </c>
      <c r="C13" s="6" t="s">
        <v>15</v>
      </c>
      <c r="D13" s="64" t="s">
        <v>490</v>
      </c>
      <c r="E13" s="1"/>
      <c r="F13" s="3"/>
      <c r="G13" s="1"/>
      <c r="H13" s="43"/>
      <c r="I13" s="43"/>
      <c r="J13" s="43"/>
      <c r="K13" s="43"/>
      <c r="L13" s="43"/>
      <c r="M13" s="43"/>
      <c r="N13" s="43"/>
      <c r="O13" s="4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</row>
    <row r="14" spans="1:509" ht="14.45" customHeight="1" x14ac:dyDescent="0.25">
      <c r="A14" s="137" t="s">
        <v>219</v>
      </c>
      <c r="B14" s="138"/>
      <c r="C14" s="138"/>
      <c r="D14" s="139"/>
      <c r="E14" s="1"/>
      <c r="F14" s="3"/>
      <c r="G14" s="1"/>
      <c r="H14" s="43"/>
      <c r="I14" s="43"/>
      <c r="J14" s="43"/>
      <c r="K14" s="43"/>
      <c r="L14" s="43"/>
      <c r="M14" s="43"/>
      <c r="N14" s="43"/>
      <c r="O14" s="4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</row>
    <row r="15" spans="1:509" ht="30" x14ac:dyDescent="0.25">
      <c r="A15" s="8" t="s">
        <v>228</v>
      </c>
      <c r="B15" s="19" t="s">
        <v>31</v>
      </c>
      <c r="C15" s="6" t="s">
        <v>207</v>
      </c>
      <c r="D15" s="64"/>
      <c r="E15" s="1"/>
      <c r="F15" s="3"/>
      <c r="G15" s="1"/>
      <c r="H15" s="43"/>
      <c r="I15" s="43"/>
      <c r="J15" s="43"/>
      <c r="K15" s="43"/>
      <c r="L15" s="43"/>
      <c r="M15" s="43"/>
      <c r="N15" s="43"/>
      <c r="O15" s="4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</row>
    <row r="16" spans="1:509" ht="45" x14ac:dyDescent="0.25">
      <c r="A16" s="8" t="s">
        <v>229</v>
      </c>
      <c r="B16" s="18" t="s">
        <v>32</v>
      </c>
      <c r="C16" s="6" t="s">
        <v>15</v>
      </c>
      <c r="D16" s="64" t="s">
        <v>491</v>
      </c>
      <c r="E16" s="1"/>
      <c r="F16" s="3"/>
      <c r="G16" s="1"/>
      <c r="H16" s="39"/>
      <c r="I16" s="39"/>
      <c r="J16" s="39"/>
      <c r="K16" s="39"/>
      <c r="L16" s="39"/>
      <c r="M16" s="39"/>
      <c r="N16" s="39"/>
      <c r="O16" s="3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</row>
    <row r="17" spans="1:509" ht="30" x14ac:dyDescent="0.25">
      <c r="A17" s="8" t="s">
        <v>230</v>
      </c>
      <c r="B17" s="18" t="s">
        <v>33</v>
      </c>
      <c r="C17" s="6" t="s">
        <v>207</v>
      </c>
      <c r="D17" s="6"/>
      <c r="E17" s="1"/>
      <c r="F17" s="3"/>
      <c r="G17" s="1"/>
      <c r="H17" s="39"/>
      <c r="I17" s="39"/>
      <c r="J17" s="39"/>
      <c r="K17" s="39"/>
      <c r="L17" s="39"/>
      <c r="M17" s="39"/>
      <c r="N17" s="39"/>
      <c r="O17" s="3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</row>
    <row r="18" spans="1:509" ht="18.75" x14ac:dyDescent="0.25">
      <c r="A18" s="137" t="s">
        <v>220</v>
      </c>
      <c r="B18" s="138"/>
      <c r="C18" s="138"/>
      <c r="D18" s="139"/>
      <c r="E18" s="1"/>
      <c r="F18" s="3"/>
      <c r="G18" s="1"/>
      <c r="H18" s="39"/>
      <c r="I18" s="39"/>
      <c r="J18" s="39"/>
      <c r="K18" s="39"/>
      <c r="L18" s="39"/>
      <c r="M18" s="39"/>
      <c r="N18" s="39"/>
      <c r="O18" s="3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</row>
    <row r="19" spans="1:509" ht="45" x14ac:dyDescent="0.25">
      <c r="A19" s="8" t="s">
        <v>231</v>
      </c>
      <c r="B19" s="18" t="s">
        <v>34</v>
      </c>
      <c r="C19" s="6" t="s">
        <v>207</v>
      </c>
      <c r="D19" s="6"/>
      <c r="E19" s="1"/>
      <c r="F19" s="3"/>
      <c r="G19" s="1"/>
      <c r="H19" s="39"/>
      <c r="I19" s="39"/>
      <c r="J19" s="39"/>
      <c r="K19" s="39"/>
      <c r="L19" s="39"/>
      <c r="M19" s="39"/>
      <c r="N19" s="39"/>
      <c r="O19" s="3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</row>
    <row r="20" spans="1:509" ht="18.75" x14ac:dyDescent="0.25">
      <c r="A20" s="137" t="s">
        <v>221</v>
      </c>
      <c r="B20" s="138"/>
      <c r="C20" s="138"/>
      <c r="D20" s="139"/>
      <c r="E20" s="1"/>
      <c r="F20" s="3"/>
      <c r="G20" s="1"/>
      <c r="H20" s="39"/>
      <c r="I20" s="39"/>
      <c r="J20" s="39"/>
      <c r="K20" s="39"/>
      <c r="L20" s="39"/>
      <c r="M20" s="39"/>
      <c r="N20" s="39"/>
      <c r="O20" s="3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</row>
    <row r="21" spans="1:509" ht="60" x14ac:dyDescent="0.25">
      <c r="A21" s="8" t="s">
        <v>317</v>
      </c>
      <c r="B21" s="20" t="s">
        <v>35</v>
      </c>
      <c r="C21" s="6" t="s">
        <v>15</v>
      </c>
      <c r="D21" s="6"/>
      <c r="E21" s="1"/>
      <c r="F21" s="3"/>
      <c r="G21" s="1"/>
      <c r="H21" s="39"/>
      <c r="I21" s="39"/>
      <c r="J21" s="39"/>
      <c r="K21" s="39"/>
      <c r="L21" s="39"/>
      <c r="M21" s="39"/>
      <c r="N21" s="39"/>
      <c r="O21" s="3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</row>
    <row r="22" spans="1:509" ht="120" x14ac:dyDescent="0.25">
      <c r="A22" s="8" t="s">
        <v>318</v>
      </c>
      <c r="B22" s="21" t="s">
        <v>36</v>
      </c>
      <c r="C22" s="6" t="s">
        <v>207</v>
      </c>
      <c r="D22" s="6" t="s">
        <v>492</v>
      </c>
      <c r="E22" s="1"/>
      <c r="F22" s="3"/>
      <c r="G22" s="1"/>
      <c r="H22" s="39"/>
      <c r="I22" s="39"/>
      <c r="J22" s="39"/>
      <c r="K22" s="39"/>
      <c r="L22" s="39"/>
      <c r="M22" s="39"/>
      <c r="N22" s="39"/>
      <c r="O22" s="3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</row>
    <row r="23" spans="1:509" ht="90" x14ac:dyDescent="0.25">
      <c r="A23" s="8" t="s">
        <v>319</v>
      </c>
      <c r="B23" s="21" t="s">
        <v>37</v>
      </c>
      <c r="C23" s="6" t="s">
        <v>207</v>
      </c>
      <c r="D23" s="6" t="s">
        <v>493</v>
      </c>
      <c r="E23" s="1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</row>
    <row r="24" spans="1:509" ht="45" x14ac:dyDescent="0.25">
      <c r="A24" s="8" t="s">
        <v>320</v>
      </c>
      <c r="B24" s="20" t="s">
        <v>38</v>
      </c>
      <c r="C24" s="6">
        <v>0</v>
      </c>
      <c r="D24" s="6" t="s">
        <v>482</v>
      </c>
      <c r="E24" s="1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</row>
    <row r="25" spans="1:509" ht="90" x14ac:dyDescent="0.25">
      <c r="A25" s="8" t="s">
        <v>321</v>
      </c>
      <c r="B25" s="21" t="s">
        <v>39</v>
      </c>
      <c r="C25" s="6" t="s">
        <v>15</v>
      </c>
      <c r="D25" s="6" t="s">
        <v>494</v>
      </c>
      <c r="E25" s="1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</row>
    <row r="26" spans="1:509" ht="90" x14ac:dyDescent="0.25">
      <c r="A26" s="8" t="s">
        <v>322</v>
      </c>
      <c r="B26" s="21" t="s">
        <v>40</v>
      </c>
      <c r="C26" s="6" t="s">
        <v>15</v>
      </c>
      <c r="D26" s="6"/>
      <c r="E26" s="1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</row>
    <row r="27" spans="1:509" ht="105" x14ac:dyDescent="0.25">
      <c r="A27" s="8" t="s">
        <v>323</v>
      </c>
      <c r="B27" s="21" t="s">
        <v>41</v>
      </c>
      <c r="C27" s="6" t="s">
        <v>15</v>
      </c>
      <c r="D27" s="6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</row>
    <row r="28" spans="1:509" ht="135" x14ac:dyDescent="0.25">
      <c r="A28" s="8" t="s">
        <v>324</v>
      </c>
      <c r="B28" s="21" t="s">
        <v>42</v>
      </c>
      <c r="C28" s="6" t="s">
        <v>15</v>
      </c>
      <c r="D28" s="64"/>
      <c r="E28" s="1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</row>
    <row r="29" spans="1:509" ht="90" x14ac:dyDescent="0.25">
      <c r="A29" s="8" t="s">
        <v>325</v>
      </c>
      <c r="B29" s="21" t="s">
        <v>43</v>
      </c>
      <c r="C29" s="6" t="s">
        <v>15</v>
      </c>
      <c r="D29" s="6"/>
      <c r="E29" s="1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</row>
    <row r="30" spans="1:509" ht="45" x14ac:dyDescent="0.25">
      <c r="A30" s="8" t="s">
        <v>315</v>
      </c>
      <c r="B30" s="20" t="s">
        <v>44</v>
      </c>
      <c r="C30" s="6" t="s">
        <v>207</v>
      </c>
      <c r="D30" s="6"/>
      <c r="E30" s="1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</row>
    <row r="31" spans="1:509" ht="60" x14ac:dyDescent="0.25">
      <c r="A31" s="8" t="s">
        <v>316</v>
      </c>
      <c r="B31" s="20" t="s">
        <v>45</v>
      </c>
      <c r="C31" s="6">
        <v>0</v>
      </c>
      <c r="D31" s="6" t="s">
        <v>482</v>
      </c>
      <c r="E31" s="1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</row>
    <row r="32" spans="1:509" x14ac:dyDescent="0.25">
      <c r="A32" s="2"/>
      <c r="B32" s="1"/>
      <c r="C32" s="1"/>
      <c r="D32" s="1"/>
      <c r="E32" s="1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</row>
    <row r="33" spans="1:509" ht="15.75" thickBot="1" x14ac:dyDescent="0.3">
      <c r="A33" s="10"/>
      <c r="B33" s="11"/>
      <c r="C33" s="11"/>
      <c r="D33" s="11"/>
      <c r="E33" s="11"/>
      <c r="F33" s="1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</row>
    <row r="34" spans="1:50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</row>
    <row r="35" spans="1:50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</row>
    <row r="36" spans="1:50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</row>
    <row r="37" spans="1:50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</row>
    <row r="38" spans="1:50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</row>
    <row r="39" spans="1:50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</row>
    <row r="40" spans="1:50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</row>
    <row r="41" spans="1:50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</row>
    <row r="42" spans="1:50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</row>
    <row r="43" spans="1:50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</row>
    <row r="44" spans="1:50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</row>
    <row r="45" spans="1:50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</row>
    <row r="46" spans="1:50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</row>
    <row r="47" spans="1:50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</row>
    <row r="48" spans="1:50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</row>
    <row r="49" spans="1:50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</row>
    <row r="50" spans="1:50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</row>
    <row r="51" spans="1:50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</row>
    <row r="52" spans="1:50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</row>
    <row r="53" spans="1:50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</row>
    <row r="54" spans="1:50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</row>
    <row r="55" spans="1:50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</row>
    <row r="56" spans="1:50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</row>
    <row r="57" spans="1:50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</row>
    <row r="58" spans="1:50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</row>
    <row r="59" spans="1:50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</row>
    <row r="60" spans="1:50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</row>
    <row r="61" spans="1:50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</row>
    <row r="62" spans="1:50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</row>
    <row r="63" spans="1:50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</row>
    <row r="64" spans="1:50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</row>
    <row r="65" spans="1:50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</row>
    <row r="66" spans="1:50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</row>
    <row r="67" spans="1:50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</row>
    <row r="68" spans="1:50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</row>
    <row r="69" spans="1:50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</row>
    <row r="70" spans="1:50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</row>
    <row r="71" spans="1:50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</row>
    <row r="72" spans="1:50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</row>
    <row r="73" spans="1:50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</row>
    <row r="74" spans="1:50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</row>
    <row r="75" spans="1:50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</row>
    <row r="76" spans="1:50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</row>
    <row r="77" spans="1:50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</row>
    <row r="78" spans="1:50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</row>
    <row r="79" spans="1:50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</row>
    <row r="80" spans="1:50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</row>
    <row r="81" spans="1:50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</row>
    <row r="82" spans="1:50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</row>
    <row r="83" spans="1:50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</row>
    <row r="84" spans="1:50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</row>
    <row r="85" spans="1:50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</row>
    <row r="86" spans="1:50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</row>
    <row r="87" spans="1:50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</row>
    <row r="88" spans="1:50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</row>
    <row r="89" spans="1:50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</row>
    <row r="90" spans="1:50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</row>
    <row r="91" spans="1:50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</row>
    <row r="92" spans="1:50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</row>
    <row r="93" spans="1:50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</row>
    <row r="94" spans="1:50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</row>
    <row r="95" spans="1:50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</row>
    <row r="96" spans="1:50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</row>
    <row r="97" spans="1:50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</row>
    <row r="98" spans="1:50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</row>
    <row r="99" spans="1:50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</row>
    <row r="100" spans="1:50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</row>
    <row r="101" spans="1:50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</row>
    <row r="102" spans="1:50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</row>
    <row r="103" spans="1:50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</row>
    <row r="104" spans="1:50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</row>
    <row r="105" spans="1:50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</row>
    <row r="106" spans="1:50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</row>
    <row r="107" spans="1:50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</row>
    <row r="108" spans="1:50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</row>
    <row r="109" spans="1:50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</row>
    <row r="110" spans="1:50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</row>
    <row r="111" spans="1:50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</row>
    <row r="112" spans="1:50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</row>
    <row r="113" spans="1:50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</row>
    <row r="114" spans="1:50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</row>
    <row r="115" spans="1:50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</row>
    <row r="116" spans="1:50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</row>
    <row r="117" spans="1:50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</row>
    <row r="118" spans="1:50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</row>
    <row r="119" spans="1:50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</row>
    <row r="120" spans="1:50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</row>
    <row r="121" spans="1:50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</row>
    <row r="122" spans="1:50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</row>
    <row r="123" spans="1:50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</row>
    <row r="124" spans="1:50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</row>
    <row r="125" spans="1:50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</row>
    <row r="126" spans="1:50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</row>
    <row r="127" spans="1:50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</row>
    <row r="128" spans="1:50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</row>
    <row r="129" spans="1:50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</row>
    <row r="130" spans="1:50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</row>
    <row r="131" spans="1:50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</row>
    <row r="132" spans="1:50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</row>
    <row r="133" spans="1:50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</row>
    <row r="134" spans="1:50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</row>
    <row r="135" spans="1:50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/>
      <c r="QM135" s="1"/>
      <c r="QN135" s="1"/>
      <c r="QO135" s="1"/>
      <c r="QP135" s="1"/>
      <c r="QQ135" s="1"/>
      <c r="QR135" s="1"/>
      <c r="QS135" s="1"/>
      <c r="QT135" s="1"/>
      <c r="QU135" s="1"/>
      <c r="QV135" s="1"/>
      <c r="QW135" s="1"/>
      <c r="QX135" s="1"/>
      <c r="QY135" s="1"/>
      <c r="QZ135" s="1"/>
      <c r="RA135" s="1"/>
      <c r="RB135" s="1"/>
      <c r="RC135" s="1"/>
      <c r="RD135" s="1"/>
      <c r="RE135" s="1"/>
      <c r="RF135" s="1"/>
      <c r="RG135" s="1"/>
      <c r="RH135" s="1"/>
      <c r="RI135" s="1"/>
      <c r="RJ135" s="1"/>
      <c r="RK135" s="1"/>
      <c r="RL135" s="1"/>
      <c r="RM135" s="1"/>
      <c r="RN135" s="1"/>
      <c r="RO135" s="1"/>
      <c r="RP135" s="1"/>
      <c r="RQ135" s="1"/>
      <c r="RR135" s="1"/>
      <c r="RS135" s="1"/>
      <c r="RT135" s="1"/>
      <c r="RU135" s="1"/>
      <c r="RV135" s="1"/>
      <c r="RW135" s="1"/>
      <c r="RX135" s="1"/>
      <c r="RY135" s="1"/>
      <c r="RZ135" s="1"/>
      <c r="SA135" s="1"/>
      <c r="SB135" s="1"/>
      <c r="SC135" s="1"/>
      <c r="SD135" s="1"/>
      <c r="SE135" s="1"/>
      <c r="SF135" s="1"/>
      <c r="SG135" s="1"/>
      <c r="SH135" s="1"/>
      <c r="SI135" s="1"/>
      <c r="SJ135" s="1"/>
      <c r="SK135" s="1"/>
      <c r="SL135" s="1"/>
      <c r="SM135" s="1"/>
      <c r="SN135" s="1"/>
      <c r="SO135" s="1"/>
    </row>
    <row r="136" spans="1:50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</row>
    <row r="137" spans="1:50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  <c r="RF137" s="1"/>
      <c r="RG137" s="1"/>
      <c r="RH137" s="1"/>
      <c r="RI137" s="1"/>
      <c r="RJ137" s="1"/>
      <c r="RK137" s="1"/>
      <c r="RL137" s="1"/>
      <c r="RM137" s="1"/>
      <c r="RN137" s="1"/>
      <c r="RO137" s="1"/>
      <c r="RP137" s="1"/>
      <c r="RQ137" s="1"/>
      <c r="RR137" s="1"/>
      <c r="RS137" s="1"/>
      <c r="RT137" s="1"/>
      <c r="RU137" s="1"/>
      <c r="RV137" s="1"/>
      <c r="RW137" s="1"/>
      <c r="RX137" s="1"/>
      <c r="RY137" s="1"/>
      <c r="RZ137" s="1"/>
      <c r="SA137" s="1"/>
      <c r="SB137" s="1"/>
      <c r="SC137" s="1"/>
      <c r="SD137" s="1"/>
      <c r="SE137" s="1"/>
      <c r="SF137" s="1"/>
      <c r="SG137" s="1"/>
      <c r="SH137" s="1"/>
      <c r="SI137" s="1"/>
      <c r="SJ137" s="1"/>
      <c r="SK137" s="1"/>
      <c r="SL137" s="1"/>
      <c r="SM137" s="1"/>
      <c r="SN137" s="1"/>
      <c r="SO137" s="1"/>
    </row>
    <row r="138" spans="1:50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</row>
    <row r="139" spans="1:50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</row>
    <row r="140" spans="1:50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</row>
    <row r="141" spans="1:50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/>
      <c r="PS141" s="1"/>
      <c r="PT141" s="1"/>
      <c r="PU141" s="1"/>
      <c r="PV141" s="1"/>
      <c r="PW141" s="1"/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/>
      <c r="RU141" s="1"/>
      <c r="RV141" s="1"/>
      <c r="RW141" s="1"/>
      <c r="RX141" s="1"/>
      <c r="RY141" s="1"/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</row>
    <row r="142" spans="1:50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</row>
    <row r="143" spans="1:50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</row>
    <row r="144" spans="1:50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</row>
    <row r="145" spans="1:50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</row>
    <row r="146" spans="1:50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</row>
    <row r="147" spans="1:50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</row>
    <row r="148" spans="1:50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</row>
    <row r="149" spans="1:50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</row>
    <row r="150" spans="1:50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</row>
    <row r="151" spans="1:50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</row>
    <row r="152" spans="1:50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</row>
    <row r="153" spans="1:50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</row>
    <row r="154" spans="1:50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</row>
    <row r="155" spans="1:50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</row>
    <row r="156" spans="1:50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</row>
    <row r="157" spans="1:50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</row>
    <row r="158" spans="1:50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</row>
    <row r="159" spans="1:50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/>
      <c r="PU159" s="1"/>
      <c r="PV159" s="1"/>
      <c r="PW159" s="1"/>
      <c r="PX159" s="1"/>
      <c r="PY159" s="1"/>
      <c r="PZ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  <c r="RF159" s="1"/>
      <c r="RG159" s="1"/>
      <c r="RH159" s="1"/>
      <c r="RI159" s="1"/>
      <c r="RJ159" s="1"/>
      <c r="RK159" s="1"/>
      <c r="RL159" s="1"/>
      <c r="RM159" s="1"/>
      <c r="RN159" s="1"/>
      <c r="RO159" s="1"/>
      <c r="RP159" s="1"/>
      <c r="RQ159" s="1"/>
      <c r="RR159" s="1"/>
      <c r="RS159" s="1"/>
      <c r="RT159" s="1"/>
      <c r="RU159" s="1"/>
      <c r="RV159" s="1"/>
      <c r="RW159" s="1"/>
      <c r="RX159" s="1"/>
      <c r="RY159" s="1"/>
      <c r="RZ159" s="1"/>
      <c r="SA159" s="1"/>
      <c r="SB159" s="1"/>
      <c r="SC159" s="1"/>
      <c r="SD159" s="1"/>
      <c r="SE159" s="1"/>
      <c r="SF159" s="1"/>
      <c r="SG159" s="1"/>
      <c r="SH159" s="1"/>
      <c r="SI159" s="1"/>
      <c r="SJ159" s="1"/>
      <c r="SK159" s="1"/>
      <c r="SL159" s="1"/>
      <c r="SM159" s="1"/>
      <c r="SN159" s="1"/>
      <c r="SO159" s="1"/>
    </row>
    <row r="160" spans="1:50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  <c r="ND160" s="1"/>
      <c r="NE160" s="1"/>
      <c r="NF160" s="1"/>
      <c r="NG160" s="1"/>
      <c r="NH160" s="1"/>
      <c r="NI160" s="1"/>
      <c r="NJ160" s="1"/>
      <c r="NK160" s="1"/>
      <c r="NL160" s="1"/>
      <c r="NM160" s="1"/>
      <c r="NN160" s="1"/>
      <c r="NO160" s="1"/>
      <c r="NP160" s="1"/>
      <c r="NQ160" s="1"/>
      <c r="NR160" s="1"/>
      <c r="NS160" s="1"/>
      <c r="NT160" s="1"/>
      <c r="NU160" s="1"/>
      <c r="NV160" s="1"/>
      <c r="NW160" s="1"/>
      <c r="NX160" s="1"/>
      <c r="NY160" s="1"/>
      <c r="NZ160" s="1"/>
      <c r="OA160" s="1"/>
      <c r="OB160" s="1"/>
      <c r="OC160" s="1"/>
      <c r="OD160" s="1"/>
      <c r="OE160" s="1"/>
      <c r="OF160" s="1"/>
      <c r="OG160" s="1"/>
      <c r="OH160" s="1"/>
      <c r="OI160" s="1"/>
      <c r="OJ160" s="1"/>
      <c r="OK160" s="1"/>
      <c r="OL160" s="1"/>
      <c r="OM160" s="1"/>
      <c r="ON160" s="1"/>
      <c r="OO160" s="1"/>
      <c r="OP160" s="1"/>
      <c r="OQ160" s="1"/>
      <c r="OR160" s="1"/>
      <c r="OS160" s="1"/>
      <c r="OT160" s="1"/>
      <c r="OU160" s="1"/>
      <c r="OV160" s="1"/>
      <c r="OW160" s="1"/>
      <c r="OX160" s="1"/>
      <c r="OY160" s="1"/>
      <c r="OZ160" s="1"/>
      <c r="PA160" s="1"/>
      <c r="PB160" s="1"/>
      <c r="PC160" s="1"/>
      <c r="PD160" s="1"/>
      <c r="PE160" s="1"/>
      <c r="PF160" s="1"/>
      <c r="PG160" s="1"/>
      <c r="PH160" s="1"/>
      <c r="PI160" s="1"/>
      <c r="PJ160" s="1"/>
      <c r="PK160" s="1"/>
      <c r="PL160" s="1"/>
      <c r="PM160" s="1"/>
      <c r="PN160" s="1"/>
      <c r="PO160" s="1"/>
      <c r="PP160" s="1"/>
      <c r="PQ160" s="1"/>
      <c r="PR160" s="1"/>
      <c r="PS160" s="1"/>
      <c r="PT160" s="1"/>
      <c r="PU160" s="1"/>
      <c r="PV160" s="1"/>
      <c r="PW160" s="1"/>
      <c r="PX160" s="1"/>
      <c r="PY160" s="1"/>
      <c r="PZ160" s="1"/>
      <c r="QA160" s="1"/>
      <c r="QB160" s="1"/>
      <c r="QC160" s="1"/>
      <c r="QD160" s="1"/>
      <c r="QE160" s="1"/>
      <c r="QF160" s="1"/>
      <c r="QG160" s="1"/>
      <c r="QH160" s="1"/>
      <c r="QI160" s="1"/>
      <c r="QJ160" s="1"/>
      <c r="QK160" s="1"/>
      <c r="QL160" s="1"/>
      <c r="QM160" s="1"/>
      <c r="QN160" s="1"/>
      <c r="QO160" s="1"/>
      <c r="QP160" s="1"/>
      <c r="QQ160" s="1"/>
      <c r="QR160" s="1"/>
      <c r="QS160" s="1"/>
      <c r="QT160" s="1"/>
      <c r="QU160" s="1"/>
      <c r="QV160" s="1"/>
      <c r="QW160" s="1"/>
      <c r="QX160" s="1"/>
      <c r="QY160" s="1"/>
      <c r="QZ160" s="1"/>
      <c r="RA160" s="1"/>
      <c r="RB160" s="1"/>
      <c r="RC160" s="1"/>
      <c r="RD160" s="1"/>
      <c r="RE160" s="1"/>
      <c r="RF160" s="1"/>
      <c r="RG160" s="1"/>
      <c r="RH160" s="1"/>
      <c r="RI160" s="1"/>
      <c r="RJ160" s="1"/>
      <c r="RK160" s="1"/>
      <c r="RL160" s="1"/>
      <c r="RM160" s="1"/>
      <c r="RN160" s="1"/>
      <c r="RO160" s="1"/>
      <c r="RP160" s="1"/>
      <c r="RQ160" s="1"/>
      <c r="RR160" s="1"/>
      <c r="RS160" s="1"/>
      <c r="RT160" s="1"/>
      <c r="RU160" s="1"/>
      <c r="RV160" s="1"/>
      <c r="RW160" s="1"/>
      <c r="RX160" s="1"/>
      <c r="RY160" s="1"/>
      <c r="RZ160" s="1"/>
      <c r="SA160" s="1"/>
      <c r="SB160" s="1"/>
      <c r="SC160" s="1"/>
      <c r="SD160" s="1"/>
      <c r="SE160" s="1"/>
      <c r="SF160" s="1"/>
      <c r="SG160" s="1"/>
      <c r="SH160" s="1"/>
      <c r="SI160" s="1"/>
      <c r="SJ160" s="1"/>
      <c r="SK160" s="1"/>
      <c r="SL160" s="1"/>
      <c r="SM160" s="1"/>
      <c r="SN160" s="1"/>
      <c r="SO160" s="1"/>
    </row>
    <row r="161" spans="1:50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  <c r="OO161" s="1"/>
      <c r="OP161" s="1"/>
      <c r="OQ161" s="1"/>
      <c r="OR161" s="1"/>
      <c r="OS161" s="1"/>
      <c r="OT161" s="1"/>
      <c r="OU161" s="1"/>
      <c r="OV161" s="1"/>
      <c r="OW161" s="1"/>
      <c r="OX161" s="1"/>
      <c r="OY161" s="1"/>
      <c r="OZ161" s="1"/>
      <c r="PA161" s="1"/>
      <c r="PB161" s="1"/>
      <c r="PC161" s="1"/>
      <c r="PD161" s="1"/>
      <c r="PE161" s="1"/>
      <c r="PF161" s="1"/>
      <c r="PG161" s="1"/>
      <c r="PH161" s="1"/>
      <c r="PI161" s="1"/>
      <c r="PJ161" s="1"/>
      <c r="PK161" s="1"/>
      <c r="PL161" s="1"/>
      <c r="PM161" s="1"/>
      <c r="PN161" s="1"/>
      <c r="PO161" s="1"/>
      <c r="PP161" s="1"/>
      <c r="PQ161" s="1"/>
      <c r="PR161" s="1"/>
      <c r="PS161" s="1"/>
      <c r="PT161" s="1"/>
      <c r="PU161" s="1"/>
      <c r="PV161" s="1"/>
      <c r="PW161" s="1"/>
      <c r="PX161" s="1"/>
      <c r="PY161" s="1"/>
      <c r="PZ161" s="1"/>
      <c r="QA161" s="1"/>
      <c r="QB161" s="1"/>
      <c r="QC161" s="1"/>
      <c r="QD161" s="1"/>
      <c r="QE161" s="1"/>
      <c r="QF161" s="1"/>
      <c r="QG161" s="1"/>
      <c r="QH161" s="1"/>
      <c r="QI161" s="1"/>
      <c r="QJ161" s="1"/>
      <c r="QK161" s="1"/>
      <c r="QL161" s="1"/>
      <c r="QM161" s="1"/>
      <c r="QN161" s="1"/>
      <c r="QO161" s="1"/>
      <c r="QP161" s="1"/>
      <c r="QQ161" s="1"/>
      <c r="QR161" s="1"/>
      <c r="QS161" s="1"/>
      <c r="QT161" s="1"/>
      <c r="QU161" s="1"/>
      <c r="QV161" s="1"/>
      <c r="QW161" s="1"/>
      <c r="QX161" s="1"/>
      <c r="QY161" s="1"/>
      <c r="QZ161" s="1"/>
      <c r="RA161" s="1"/>
      <c r="RB161" s="1"/>
      <c r="RC161" s="1"/>
      <c r="RD161" s="1"/>
      <c r="RE161" s="1"/>
      <c r="RF161" s="1"/>
      <c r="RG161" s="1"/>
      <c r="RH161" s="1"/>
      <c r="RI161" s="1"/>
      <c r="RJ161" s="1"/>
      <c r="RK161" s="1"/>
      <c r="RL161" s="1"/>
      <c r="RM161" s="1"/>
      <c r="RN161" s="1"/>
      <c r="RO161" s="1"/>
      <c r="RP161" s="1"/>
      <c r="RQ161" s="1"/>
      <c r="RR161" s="1"/>
      <c r="RS161" s="1"/>
      <c r="RT161" s="1"/>
      <c r="RU161" s="1"/>
      <c r="RV161" s="1"/>
      <c r="RW161" s="1"/>
      <c r="RX161" s="1"/>
      <c r="RY161" s="1"/>
      <c r="RZ161" s="1"/>
      <c r="SA161" s="1"/>
      <c r="SB161" s="1"/>
      <c r="SC161" s="1"/>
      <c r="SD161" s="1"/>
      <c r="SE161" s="1"/>
      <c r="SF161" s="1"/>
      <c r="SG161" s="1"/>
      <c r="SH161" s="1"/>
      <c r="SI161" s="1"/>
      <c r="SJ161" s="1"/>
      <c r="SK161" s="1"/>
      <c r="SL161" s="1"/>
      <c r="SM161" s="1"/>
      <c r="SN161" s="1"/>
      <c r="SO161" s="1"/>
    </row>
    <row r="162" spans="1:50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</row>
    <row r="163" spans="1:50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  <c r="RF163" s="1"/>
      <c r="RG163" s="1"/>
      <c r="RH163" s="1"/>
      <c r="RI163" s="1"/>
      <c r="RJ163" s="1"/>
      <c r="RK163" s="1"/>
      <c r="RL163" s="1"/>
      <c r="RM163" s="1"/>
      <c r="RN163" s="1"/>
      <c r="RO163" s="1"/>
      <c r="RP163" s="1"/>
      <c r="RQ163" s="1"/>
      <c r="RR163" s="1"/>
      <c r="RS163" s="1"/>
      <c r="RT163" s="1"/>
      <c r="RU163" s="1"/>
      <c r="RV163" s="1"/>
      <c r="RW163" s="1"/>
      <c r="RX163" s="1"/>
      <c r="RY163" s="1"/>
      <c r="RZ163" s="1"/>
      <c r="SA163" s="1"/>
      <c r="SB163" s="1"/>
      <c r="SC163" s="1"/>
      <c r="SD163" s="1"/>
      <c r="SE163" s="1"/>
      <c r="SF163" s="1"/>
      <c r="SG163" s="1"/>
      <c r="SH163" s="1"/>
      <c r="SI163" s="1"/>
      <c r="SJ163" s="1"/>
      <c r="SK163" s="1"/>
      <c r="SL163" s="1"/>
      <c r="SM163" s="1"/>
      <c r="SN163" s="1"/>
      <c r="SO163" s="1"/>
    </row>
    <row r="164" spans="1:50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/>
      <c r="PU164" s="1"/>
      <c r="PV164" s="1"/>
      <c r="PW164" s="1"/>
      <c r="PX164" s="1"/>
      <c r="PY164" s="1"/>
      <c r="PZ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  <c r="RF164" s="1"/>
      <c r="RG164" s="1"/>
      <c r="RH164" s="1"/>
      <c r="RI164" s="1"/>
      <c r="RJ164" s="1"/>
      <c r="RK164" s="1"/>
      <c r="RL164" s="1"/>
      <c r="RM164" s="1"/>
      <c r="RN164" s="1"/>
      <c r="RO164" s="1"/>
      <c r="RP164" s="1"/>
      <c r="RQ164" s="1"/>
      <c r="RR164" s="1"/>
      <c r="RS164" s="1"/>
      <c r="RT164" s="1"/>
      <c r="RU164" s="1"/>
      <c r="RV164" s="1"/>
      <c r="RW164" s="1"/>
      <c r="RX164" s="1"/>
      <c r="RY164" s="1"/>
      <c r="RZ164" s="1"/>
      <c r="SA164" s="1"/>
      <c r="SB164" s="1"/>
      <c r="SC164" s="1"/>
      <c r="SD164" s="1"/>
      <c r="SE164" s="1"/>
      <c r="SF164" s="1"/>
      <c r="SG164" s="1"/>
      <c r="SH164" s="1"/>
      <c r="SI164" s="1"/>
      <c r="SJ164" s="1"/>
      <c r="SK164" s="1"/>
      <c r="SL164" s="1"/>
      <c r="SM164" s="1"/>
      <c r="SN164" s="1"/>
      <c r="SO164" s="1"/>
    </row>
    <row r="165" spans="1:50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/>
      <c r="PU165" s="1"/>
      <c r="PV165" s="1"/>
      <c r="PW165" s="1"/>
      <c r="PX165" s="1"/>
      <c r="PY165" s="1"/>
      <c r="PZ165" s="1"/>
      <c r="QA165" s="1"/>
      <c r="QB165" s="1"/>
      <c r="QC165" s="1"/>
      <c r="QD165" s="1"/>
      <c r="QE165" s="1"/>
      <c r="QF165" s="1"/>
      <c r="QG165" s="1"/>
      <c r="QH165" s="1"/>
      <c r="QI165" s="1"/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  <c r="RF165" s="1"/>
      <c r="RG165" s="1"/>
      <c r="RH165" s="1"/>
      <c r="RI165" s="1"/>
      <c r="RJ165" s="1"/>
      <c r="RK165" s="1"/>
      <c r="RL165" s="1"/>
      <c r="RM165" s="1"/>
      <c r="RN165" s="1"/>
      <c r="RO165" s="1"/>
      <c r="RP165" s="1"/>
      <c r="RQ165" s="1"/>
      <c r="RR165" s="1"/>
      <c r="RS165" s="1"/>
      <c r="RT165" s="1"/>
      <c r="RU165" s="1"/>
      <c r="RV165" s="1"/>
      <c r="RW165" s="1"/>
      <c r="RX165" s="1"/>
      <c r="RY165" s="1"/>
      <c r="RZ165" s="1"/>
      <c r="SA165" s="1"/>
      <c r="SB165" s="1"/>
      <c r="SC165" s="1"/>
      <c r="SD165" s="1"/>
      <c r="SE165" s="1"/>
      <c r="SF165" s="1"/>
      <c r="SG165" s="1"/>
      <c r="SH165" s="1"/>
      <c r="SI165" s="1"/>
      <c r="SJ165" s="1"/>
      <c r="SK165" s="1"/>
      <c r="SL165" s="1"/>
      <c r="SM165" s="1"/>
      <c r="SN165" s="1"/>
      <c r="SO165" s="1"/>
    </row>
    <row r="166" spans="1:50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1"/>
      <c r="OD166" s="1"/>
      <c r="OE166" s="1"/>
      <c r="OF166" s="1"/>
      <c r="OG166" s="1"/>
      <c r="OH166" s="1"/>
      <c r="OI166" s="1"/>
      <c r="OJ166" s="1"/>
      <c r="OK166" s="1"/>
      <c r="OL166" s="1"/>
      <c r="OM166" s="1"/>
      <c r="ON166" s="1"/>
      <c r="OO166" s="1"/>
      <c r="OP166" s="1"/>
      <c r="OQ166" s="1"/>
      <c r="OR166" s="1"/>
      <c r="OS166" s="1"/>
      <c r="OT166" s="1"/>
      <c r="OU166" s="1"/>
      <c r="OV166" s="1"/>
      <c r="OW166" s="1"/>
      <c r="OX166" s="1"/>
      <c r="OY166" s="1"/>
      <c r="OZ166" s="1"/>
      <c r="PA166" s="1"/>
      <c r="PB166" s="1"/>
      <c r="PC166" s="1"/>
      <c r="PD166" s="1"/>
      <c r="PE166" s="1"/>
      <c r="PF166" s="1"/>
      <c r="PG166" s="1"/>
      <c r="PH166" s="1"/>
      <c r="PI166" s="1"/>
      <c r="PJ166" s="1"/>
      <c r="PK166" s="1"/>
      <c r="PL166" s="1"/>
      <c r="PM166" s="1"/>
      <c r="PN166" s="1"/>
      <c r="PO166" s="1"/>
      <c r="PP166" s="1"/>
      <c r="PQ166" s="1"/>
      <c r="PR166" s="1"/>
      <c r="PS166" s="1"/>
      <c r="PT166" s="1"/>
      <c r="PU166" s="1"/>
      <c r="PV166" s="1"/>
      <c r="PW166" s="1"/>
      <c r="PX166" s="1"/>
      <c r="PY166" s="1"/>
      <c r="PZ166" s="1"/>
      <c r="QA166" s="1"/>
      <c r="QB166" s="1"/>
      <c r="QC166" s="1"/>
      <c r="QD166" s="1"/>
      <c r="QE166" s="1"/>
      <c r="QF166" s="1"/>
      <c r="QG166" s="1"/>
      <c r="QH166" s="1"/>
      <c r="QI166" s="1"/>
      <c r="QJ166" s="1"/>
      <c r="QK166" s="1"/>
      <c r="QL166" s="1"/>
      <c r="QM166" s="1"/>
      <c r="QN166" s="1"/>
      <c r="QO166" s="1"/>
      <c r="QP166" s="1"/>
      <c r="QQ166" s="1"/>
      <c r="QR166" s="1"/>
      <c r="QS166" s="1"/>
      <c r="QT166" s="1"/>
      <c r="QU166" s="1"/>
      <c r="QV166" s="1"/>
      <c r="QW166" s="1"/>
      <c r="QX166" s="1"/>
      <c r="QY166" s="1"/>
      <c r="QZ166" s="1"/>
      <c r="RA166" s="1"/>
      <c r="RB166" s="1"/>
      <c r="RC166" s="1"/>
      <c r="RD166" s="1"/>
      <c r="RE166" s="1"/>
      <c r="RF166" s="1"/>
      <c r="RG166" s="1"/>
      <c r="RH166" s="1"/>
      <c r="RI166" s="1"/>
      <c r="RJ166" s="1"/>
      <c r="RK166" s="1"/>
      <c r="RL166" s="1"/>
      <c r="RM166" s="1"/>
      <c r="RN166" s="1"/>
      <c r="RO166" s="1"/>
      <c r="RP166" s="1"/>
      <c r="RQ166" s="1"/>
      <c r="RR166" s="1"/>
      <c r="RS166" s="1"/>
      <c r="RT166" s="1"/>
      <c r="RU166" s="1"/>
      <c r="RV166" s="1"/>
      <c r="RW166" s="1"/>
      <c r="RX166" s="1"/>
      <c r="RY166" s="1"/>
      <c r="RZ166" s="1"/>
      <c r="SA166" s="1"/>
      <c r="SB166" s="1"/>
      <c r="SC166" s="1"/>
      <c r="SD166" s="1"/>
      <c r="SE166" s="1"/>
      <c r="SF166" s="1"/>
      <c r="SG166" s="1"/>
      <c r="SH166" s="1"/>
      <c r="SI166" s="1"/>
      <c r="SJ166" s="1"/>
      <c r="SK166" s="1"/>
      <c r="SL166" s="1"/>
      <c r="SM166" s="1"/>
      <c r="SN166" s="1"/>
      <c r="SO166" s="1"/>
    </row>
    <row r="167" spans="1:50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</row>
    <row r="168" spans="1:50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1"/>
      <c r="OD168" s="1"/>
      <c r="OE168" s="1"/>
      <c r="OF168" s="1"/>
      <c r="OG168" s="1"/>
      <c r="OH168" s="1"/>
      <c r="OI168" s="1"/>
      <c r="OJ168" s="1"/>
      <c r="OK168" s="1"/>
      <c r="OL168" s="1"/>
      <c r="OM168" s="1"/>
      <c r="ON168" s="1"/>
      <c r="OO168" s="1"/>
      <c r="OP168" s="1"/>
      <c r="OQ168" s="1"/>
      <c r="OR168" s="1"/>
      <c r="OS168" s="1"/>
      <c r="OT168" s="1"/>
      <c r="OU168" s="1"/>
      <c r="OV168" s="1"/>
      <c r="OW168" s="1"/>
      <c r="OX168" s="1"/>
      <c r="OY168" s="1"/>
      <c r="OZ168" s="1"/>
      <c r="PA168" s="1"/>
      <c r="PB168" s="1"/>
      <c r="PC168" s="1"/>
      <c r="PD168" s="1"/>
      <c r="PE168" s="1"/>
      <c r="PF168" s="1"/>
      <c r="PG168" s="1"/>
      <c r="PH168" s="1"/>
      <c r="PI168" s="1"/>
      <c r="PJ168" s="1"/>
      <c r="PK168" s="1"/>
      <c r="PL168" s="1"/>
      <c r="PM168" s="1"/>
      <c r="PN168" s="1"/>
      <c r="PO168" s="1"/>
      <c r="PP168" s="1"/>
      <c r="PQ168" s="1"/>
      <c r="PR168" s="1"/>
      <c r="PS168" s="1"/>
      <c r="PT168" s="1"/>
      <c r="PU168" s="1"/>
      <c r="PV168" s="1"/>
      <c r="PW168" s="1"/>
      <c r="PX168" s="1"/>
      <c r="PY168" s="1"/>
      <c r="PZ168" s="1"/>
      <c r="QA168" s="1"/>
      <c r="QB168" s="1"/>
      <c r="QC168" s="1"/>
      <c r="QD168" s="1"/>
      <c r="QE168" s="1"/>
      <c r="QF168" s="1"/>
      <c r="QG168" s="1"/>
      <c r="QH168" s="1"/>
      <c r="QI168" s="1"/>
      <c r="QJ168" s="1"/>
      <c r="QK168" s="1"/>
      <c r="QL168" s="1"/>
      <c r="QM168" s="1"/>
      <c r="QN168" s="1"/>
      <c r="QO168" s="1"/>
      <c r="QP168" s="1"/>
      <c r="QQ168" s="1"/>
      <c r="QR168" s="1"/>
      <c r="QS168" s="1"/>
      <c r="QT168" s="1"/>
      <c r="QU168" s="1"/>
      <c r="QV168" s="1"/>
      <c r="QW168" s="1"/>
      <c r="QX168" s="1"/>
      <c r="QY168" s="1"/>
      <c r="QZ168" s="1"/>
      <c r="RA168" s="1"/>
      <c r="RB168" s="1"/>
      <c r="RC168" s="1"/>
      <c r="RD168" s="1"/>
      <c r="RE168" s="1"/>
      <c r="RF168" s="1"/>
      <c r="RG168" s="1"/>
      <c r="RH168" s="1"/>
      <c r="RI168" s="1"/>
      <c r="RJ168" s="1"/>
      <c r="RK168" s="1"/>
      <c r="RL168" s="1"/>
      <c r="RM168" s="1"/>
      <c r="RN168" s="1"/>
      <c r="RO168" s="1"/>
      <c r="RP168" s="1"/>
      <c r="RQ168" s="1"/>
      <c r="RR168" s="1"/>
      <c r="RS168" s="1"/>
      <c r="RT168" s="1"/>
      <c r="RU168" s="1"/>
      <c r="RV168" s="1"/>
      <c r="RW168" s="1"/>
      <c r="RX168" s="1"/>
      <c r="RY168" s="1"/>
      <c r="RZ168" s="1"/>
      <c r="SA168" s="1"/>
      <c r="SB168" s="1"/>
      <c r="SC168" s="1"/>
      <c r="SD168" s="1"/>
      <c r="SE168" s="1"/>
      <c r="SF168" s="1"/>
      <c r="SG168" s="1"/>
      <c r="SH168" s="1"/>
      <c r="SI168" s="1"/>
      <c r="SJ168" s="1"/>
      <c r="SK168" s="1"/>
      <c r="SL168" s="1"/>
      <c r="SM168" s="1"/>
      <c r="SN168" s="1"/>
      <c r="SO168" s="1"/>
    </row>
    <row r="169" spans="1:50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  <c r="NR169" s="1"/>
      <c r="NS169" s="1"/>
      <c r="NT169" s="1"/>
      <c r="NU169" s="1"/>
      <c r="NV169" s="1"/>
      <c r="NW169" s="1"/>
      <c r="NX169" s="1"/>
      <c r="NY169" s="1"/>
      <c r="NZ169" s="1"/>
      <c r="OA169" s="1"/>
      <c r="OB169" s="1"/>
      <c r="OC169" s="1"/>
      <c r="OD169" s="1"/>
      <c r="OE169" s="1"/>
      <c r="OF169" s="1"/>
      <c r="OG169" s="1"/>
      <c r="OH169" s="1"/>
      <c r="OI169" s="1"/>
      <c r="OJ169" s="1"/>
      <c r="OK169" s="1"/>
      <c r="OL169" s="1"/>
      <c r="OM169" s="1"/>
      <c r="ON169" s="1"/>
      <c r="OO169" s="1"/>
      <c r="OP169" s="1"/>
      <c r="OQ169" s="1"/>
      <c r="OR169" s="1"/>
      <c r="OS169" s="1"/>
      <c r="OT169" s="1"/>
      <c r="OU169" s="1"/>
      <c r="OV169" s="1"/>
      <c r="OW169" s="1"/>
      <c r="OX169" s="1"/>
      <c r="OY169" s="1"/>
      <c r="OZ169" s="1"/>
      <c r="PA169" s="1"/>
      <c r="PB169" s="1"/>
      <c r="PC169" s="1"/>
      <c r="PD169" s="1"/>
      <c r="PE169" s="1"/>
      <c r="PF169" s="1"/>
      <c r="PG169" s="1"/>
      <c r="PH169" s="1"/>
      <c r="PI169" s="1"/>
      <c r="PJ169" s="1"/>
      <c r="PK169" s="1"/>
      <c r="PL169" s="1"/>
      <c r="PM169" s="1"/>
      <c r="PN169" s="1"/>
      <c r="PO169" s="1"/>
      <c r="PP169" s="1"/>
      <c r="PQ169" s="1"/>
      <c r="PR169" s="1"/>
      <c r="PS169" s="1"/>
      <c r="PT169" s="1"/>
      <c r="PU169" s="1"/>
      <c r="PV169" s="1"/>
      <c r="PW169" s="1"/>
      <c r="PX169" s="1"/>
      <c r="PY169" s="1"/>
      <c r="PZ169" s="1"/>
      <c r="QA169" s="1"/>
      <c r="QB169" s="1"/>
      <c r="QC169" s="1"/>
      <c r="QD169" s="1"/>
      <c r="QE169" s="1"/>
      <c r="QF169" s="1"/>
      <c r="QG169" s="1"/>
      <c r="QH169" s="1"/>
      <c r="QI169" s="1"/>
      <c r="QJ169" s="1"/>
      <c r="QK169" s="1"/>
      <c r="QL169" s="1"/>
      <c r="QM169" s="1"/>
      <c r="QN169" s="1"/>
      <c r="QO169" s="1"/>
      <c r="QP169" s="1"/>
      <c r="QQ169" s="1"/>
      <c r="QR169" s="1"/>
      <c r="QS169" s="1"/>
      <c r="QT169" s="1"/>
      <c r="QU169" s="1"/>
      <c r="QV169" s="1"/>
      <c r="QW169" s="1"/>
      <c r="QX169" s="1"/>
      <c r="QY169" s="1"/>
      <c r="QZ169" s="1"/>
      <c r="RA169" s="1"/>
      <c r="RB169" s="1"/>
      <c r="RC169" s="1"/>
      <c r="RD169" s="1"/>
      <c r="RE169" s="1"/>
      <c r="RF169" s="1"/>
      <c r="RG169" s="1"/>
      <c r="RH169" s="1"/>
      <c r="RI169" s="1"/>
      <c r="RJ169" s="1"/>
      <c r="RK169" s="1"/>
      <c r="RL169" s="1"/>
      <c r="RM169" s="1"/>
      <c r="RN169" s="1"/>
      <c r="RO169" s="1"/>
      <c r="RP169" s="1"/>
      <c r="RQ169" s="1"/>
      <c r="RR169" s="1"/>
      <c r="RS169" s="1"/>
      <c r="RT169" s="1"/>
      <c r="RU169" s="1"/>
      <c r="RV169" s="1"/>
      <c r="RW169" s="1"/>
      <c r="RX169" s="1"/>
      <c r="RY169" s="1"/>
      <c r="RZ169" s="1"/>
      <c r="SA169" s="1"/>
      <c r="SB169" s="1"/>
      <c r="SC169" s="1"/>
      <c r="SD169" s="1"/>
      <c r="SE169" s="1"/>
      <c r="SF169" s="1"/>
      <c r="SG169" s="1"/>
      <c r="SH169" s="1"/>
      <c r="SI169" s="1"/>
      <c r="SJ169" s="1"/>
      <c r="SK169" s="1"/>
      <c r="SL169" s="1"/>
      <c r="SM169" s="1"/>
      <c r="SN169" s="1"/>
      <c r="SO169" s="1"/>
    </row>
    <row r="170" spans="1:50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  <c r="OC170" s="1"/>
      <c r="OD170" s="1"/>
      <c r="OE170" s="1"/>
      <c r="OF170" s="1"/>
      <c r="OG170" s="1"/>
      <c r="OH170" s="1"/>
      <c r="OI170" s="1"/>
      <c r="OJ170" s="1"/>
      <c r="OK170" s="1"/>
      <c r="OL170" s="1"/>
      <c r="OM170" s="1"/>
      <c r="ON170" s="1"/>
      <c r="OO170" s="1"/>
      <c r="OP170" s="1"/>
      <c r="OQ170" s="1"/>
      <c r="OR170" s="1"/>
      <c r="OS170" s="1"/>
      <c r="OT170" s="1"/>
      <c r="OU170" s="1"/>
      <c r="OV170" s="1"/>
      <c r="OW170" s="1"/>
      <c r="OX170" s="1"/>
      <c r="OY170" s="1"/>
      <c r="OZ170" s="1"/>
      <c r="PA170" s="1"/>
      <c r="PB170" s="1"/>
      <c r="PC170" s="1"/>
      <c r="PD170" s="1"/>
      <c r="PE170" s="1"/>
      <c r="PF170" s="1"/>
      <c r="PG170" s="1"/>
      <c r="PH170" s="1"/>
      <c r="PI170" s="1"/>
      <c r="PJ170" s="1"/>
      <c r="PK170" s="1"/>
      <c r="PL170" s="1"/>
      <c r="PM170" s="1"/>
      <c r="PN170" s="1"/>
      <c r="PO170" s="1"/>
      <c r="PP170" s="1"/>
      <c r="PQ170" s="1"/>
      <c r="PR170" s="1"/>
      <c r="PS170" s="1"/>
      <c r="PT170" s="1"/>
      <c r="PU170" s="1"/>
      <c r="PV170" s="1"/>
      <c r="PW170" s="1"/>
      <c r="PX170" s="1"/>
      <c r="PY170" s="1"/>
      <c r="PZ170" s="1"/>
      <c r="QA170" s="1"/>
      <c r="QB170" s="1"/>
      <c r="QC170" s="1"/>
      <c r="QD170" s="1"/>
      <c r="QE170" s="1"/>
      <c r="QF170" s="1"/>
      <c r="QG170" s="1"/>
      <c r="QH170" s="1"/>
      <c r="QI170" s="1"/>
      <c r="QJ170" s="1"/>
      <c r="QK170" s="1"/>
      <c r="QL170" s="1"/>
      <c r="QM170" s="1"/>
      <c r="QN170" s="1"/>
      <c r="QO170" s="1"/>
      <c r="QP170" s="1"/>
      <c r="QQ170" s="1"/>
      <c r="QR170" s="1"/>
      <c r="QS170" s="1"/>
      <c r="QT170" s="1"/>
      <c r="QU170" s="1"/>
      <c r="QV170" s="1"/>
      <c r="QW170" s="1"/>
      <c r="QX170" s="1"/>
      <c r="QY170" s="1"/>
      <c r="QZ170" s="1"/>
      <c r="RA170" s="1"/>
      <c r="RB170" s="1"/>
      <c r="RC170" s="1"/>
      <c r="RD170" s="1"/>
      <c r="RE170" s="1"/>
      <c r="RF170" s="1"/>
      <c r="RG170" s="1"/>
      <c r="RH170" s="1"/>
      <c r="RI170" s="1"/>
      <c r="RJ170" s="1"/>
      <c r="RK170" s="1"/>
      <c r="RL170" s="1"/>
      <c r="RM170" s="1"/>
      <c r="RN170" s="1"/>
      <c r="RO170" s="1"/>
      <c r="RP170" s="1"/>
      <c r="RQ170" s="1"/>
      <c r="RR170" s="1"/>
      <c r="RS170" s="1"/>
      <c r="RT170" s="1"/>
      <c r="RU170" s="1"/>
      <c r="RV170" s="1"/>
      <c r="RW170" s="1"/>
      <c r="RX170" s="1"/>
      <c r="RY170" s="1"/>
      <c r="RZ170" s="1"/>
      <c r="SA170" s="1"/>
      <c r="SB170" s="1"/>
      <c r="SC170" s="1"/>
      <c r="SD170" s="1"/>
      <c r="SE170" s="1"/>
      <c r="SF170" s="1"/>
      <c r="SG170" s="1"/>
      <c r="SH170" s="1"/>
      <c r="SI170" s="1"/>
      <c r="SJ170" s="1"/>
      <c r="SK170" s="1"/>
      <c r="SL170" s="1"/>
      <c r="SM170" s="1"/>
      <c r="SN170" s="1"/>
      <c r="SO170" s="1"/>
    </row>
    <row r="171" spans="1:509" x14ac:dyDescent="0.25">
      <c r="A171" s="1"/>
      <c r="B171" s="1"/>
      <c r="C171" s="1"/>
      <c r="D171" s="1"/>
      <c r="E171" s="1"/>
      <c r="F171" s="1"/>
    </row>
    <row r="172" spans="1:509" x14ac:dyDescent="0.25">
      <c r="A172" s="1"/>
      <c r="B172" s="1"/>
      <c r="C172" s="1"/>
      <c r="D172" s="1"/>
      <c r="E172" s="1"/>
      <c r="F172" s="1"/>
    </row>
    <row r="173" spans="1:509" x14ac:dyDescent="0.25">
      <c r="A173" s="1"/>
      <c r="B173" s="1"/>
      <c r="C173" s="1"/>
      <c r="D173" s="1"/>
      <c r="E173" s="1"/>
      <c r="F173" s="1"/>
    </row>
    <row r="174" spans="1:509" x14ac:dyDescent="0.25">
      <c r="A174" s="1"/>
      <c r="B174" s="1"/>
      <c r="C174" s="1"/>
      <c r="D174" s="1"/>
      <c r="E174" s="1"/>
      <c r="F174" s="1"/>
    </row>
    <row r="175" spans="1:509" x14ac:dyDescent="0.25">
      <c r="A175" s="1"/>
      <c r="B175" s="1"/>
      <c r="C175" s="1"/>
      <c r="D175" s="1"/>
      <c r="E175" s="1"/>
      <c r="F175" s="1"/>
    </row>
    <row r="176" spans="1:509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  <row r="501" spans="1:6" x14ac:dyDescent="0.25">
      <c r="A501" s="1"/>
      <c r="B501" s="1"/>
      <c r="C501" s="1"/>
      <c r="D501" s="1"/>
      <c r="E501" s="1"/>
      <c r="F501" s="1"/>
    </row>
    <row r="502" spans="1:6" x14ac:dyDescent="0.25">
      <c r="A502" s="1"/>
      <c r="B502" s="1"/>
      <c r="C502" s="1"/>
      <c r="D502" s="1"/>
      <c r="E502" s="1"/>
      <c r="F502" s="1"/>
    </row>
    <row r="503" spans="1:6" x14ac:dyDescent="0.25">
      <c r="A503" s="1"/>
      <c r="B503" s="1"/>
      <c r="C503" s="1"/>
      <c r="D503" s="1"/>
      <c r="E503" s="1"/>
      <c r="F503" s="1"/>
    </row>
    <row r="504" spans="1:6" x14ac:dyDescent="0.25">
      <c r="A504" s="1"/>
      <c r="B504" s="1"/>
      <c r="C504" s="1"/>
      <c r="D504" s="1"/>
      <c r="E504" s="1"/>
      <c r="F504" s="1"/>
    </row>
    <row r="505" spans="1:6" x14ac:dyDescent="0.25">
      <c r="A505" s="1"/>
      <c r="B505" s="1"/>
      <c r="C505" s="1"/>
      <c r="D505" s="1"/>
      <c r="E505" s="1"/>
      <c r="F505" s="1"/>
    </row>
    <row r="506" spans="1:6" x14ac:dyDescent="0.25">
      <c r="A506" s="1"/>
      <c r="B506" s="1"/>
      <c r="C506" s="1"/>
      <c r="D506" s="1"/>
      <c r="E506" s="1"/>
      <c r="F506" s="1"/>
    </row>
    <row r="507" spans="1:6" x14ac:dyDescent="0.25">
      <c r="A507" s="1"/>
      <c r="B507" s="1"/>
      <c r="C507" s="1"/>
      <c r="D507" s="1"/>
      <c r="E507" s="1"/>
      <c r="F507" s="1"/>
    </row>
    <row r="508" spans="1:6" x14ac:dyDescent="0.25">
      <c r="A508" s="1"/>
      <c r="B508" s="1"/>
      <c r="C508" s="1"/>
      <c r="D508" s="1"/>
      <c r="E508" s="1"/>
      <c r="F508" s="1"/>
    </row>
    <row r="509" spans="1:6" x14ac:dyDescent="0.25">
      <c r="A509" s="1"/>
      <c r="B509" s="1"/>
      <c r="C509" s="1"/>
      <c r="D509" s="1"/>
      <c r="E509" s="1"/>
      <c r="F509" s="1"/>
    </row>
    <row r="510" spans="1:6" x14ac:dyDescent="0.25">
      <c r="A510" s="1"/>
      <c r="B510" s="1"/>
      <c r="C510" s="1"/>
      <c r="D510" s="1"/>
      <c r="E510" s="1"/>
      <c r="F510" s="1"/>
    </row>
    <row r="511" spans="1:6" x14ac:dyDescent="0.25">
      <c r="A511" s="1"/>
      <c r="B511" s="1"/>
      <c r="C511" s="1"/>
      <c r="D511" s="1"/>
      <c r="E511" s="1"/>
      <c r="F511" s="1"/>
    </row>
    <row r="512" spans="1:6" x14ac:dyDescent="0.25">
      <c r="A512" s="1"/>
      <c r="B512" s="1"/>
      <c r="C512" s="1"/>
      <c r="D512" s="1"/>
      <c r="E512" s="1"/>
      <c r="F512" s="1"/>
    </row>
    <row r="513" spans="1:6" x14ac:dyDescent="0.25">
      <c r="A513" s="1"/>
      <c r="B513" s="1"/>
      <c r="C513" s="1"/>
      <c r="D513" s="1"/>
      <c r="E513" s="1"/>
      <c r="F513" s="1"/>
    </row>
    <row r="514" spans="1:6" x14ac:dyDescent="0.25">
      <c r="A514" s="1"/>
      <c r="B514" s="1"/>
      <c r="C514" s="1"/>
      <c r="D514" s="1"/>
      <c r="E514" s="1"/>
      <c r="F514" s="1"/>
    </row>
    <row r="515" spans="1:6" x14ac:dyDescent="0.25">
      <c r="A515" s="1"/>
      <c r="B515" s="1"/>
      <c r="C515" s="1"/>
      <c r="D515" s="1"/>
      <c r="E515" s="1"/>
      <c r="F515" s="1"/>
    </row>
    <row r="516" spans="1:6" x14ac:dyDescent="0.25">
      <c r="A516" s="1"/>
      <c r="B516" s="1"/>
      <c r="C516" s="1"/>
      <c r="D516" s="1"/>
      <c r="E516" s="1"/>
      <c r="F516" s="1"/>
    </row>
    <row r="517" spans="1:6" x14ac:dyDescent="0.25">
      <c r="A517" s="1"/>
      <c r="B517" s="1"/>
      <c r="C517" s="1"/>
      <c r="D517" s="1"/>
      <c r="E517" s="1"/>
      <c r="F517" s="1"/>
    </row>
    <row r="518" spans="1:6" x14ac:dyDescent="0.25">
      <c r="A518" s="1"/>
      <c r="B518" s="1"/>
      <c r="C518" s="1"/>
      <c r="D518" s="1"/>
      <c r="E518" s="1"/>
      <c r="F518" s="1"/>
    </row>
    <row r="519" spans="1:6" x14ac:dyDescent="0.25">
      <c r="A519" s="1"/>
      <c r="B519" s="1"/>
      <c r="C519" s="1"/>
      <c r="D519" s="1"/>
      <c r="E519" s="1"/>
      <c r="F519" s="1"/>
    </row>
    <row r="520" spans="1:6" x14ac:dyDescent="0.25">
      <c r="A520" s="1"/>
      <c r="B520" s="1"/>
      <c r="C520" s="1"/>
      <c r="D520" s="1"/>
      <c r="E520" s="1"/>
      <c r="F520" s="1"/>
    </row>
    <row r="521" spans="1:6" x14ac:dyDescent="0.25">
      <c r="A521" s="1"/>
      <c r="B521" s="1"/>
      <c r="C521" s="1"/>
      <c r="D521" s="1"/>
      <c r="E521" s="1"/>
      <c r="F521" s="1"/>
    </row>
    <row r="522" spans="1:6" x14ac:dyDescent="0.25">
      <c r="A522" s="1"/>
      <c r="B522" s="1"/>
      <c r="C522" s="1"/>
      <c r="D522" s="1"/>
      <c r="E522" s="1"/>
      <c r="F522" s="1"/>
    </row>
    <row r="523" spans="1:6" x14ac:dyDescent="0.25">
      <c r="A523" s="1"/>
      <c r="B523" s="1"/>
      <c r="C523" s="1"/>
      <c r="D523" s="1"/>
      <c r="E523" s="1"/>
      <c r="F523" s="1"/>
    </row>
    <row r="524" spans="1:6" x14ac:dyDescent="0.25">
      <c r="A524" s="1"/>
      <c r="B524" s="1"/>
      <c r="C524" s="1"/>
      <c r="D524" s="1"/>
      <c r="E524" s="1"/>
      <c r="F524" s="1"/>
    </row>
    <row r="525" spans="1:6" x14ac:dyDescent="0.25">
      <c r="A525" s="1"/>
      <c r="B525" s="1"/>
      <c r="C525" s="1"/>
      <c r="D525" s="1"/>
      <c r="E525" s="1"/>
      <c r="F525" s="1"/>
    </row>
    <row r="526" spans="1:6" x14ac:dyDescent="0.25">
      <c r="A526" s="1"/>
      <c r="B526" s="1"/>
      <c r="C526" s="1"/>
      <c r="D526" s="1"/>
      <c r="E526" s="1"/>
      <c r="F526" s="1"/>
    </row>
    <row r="527" spans="1:6" x14ac:dyDescent="0.25">
      <c r="A527" s="1"/>
      <c r="B527" s="1"/>
      <c r="C527" s="1"/>
      <c r="D527" s="1"/>
      <c r="E527" s="1"/>
      <c r="F527" s="1"/>
    </row>
    <row r="528" spans="1:6" x14ac:dyDescent="0.25">
      <c r="A528" s="1"/>
      <c r="B528" s="1"/>
      <c r="C528" s="1"/>
      <c r="D528" s="1"/>
      <c r="E528" s="1"/>
      <c r="F528" s="1"/>
    </row>
    <row r="529" spans="1:6" x14ac:dyDescent="0.25">
      <c r="A529" s="1"/>
      <c r="B529" s="1"/>
      <c r="C529" s="1"/>
      <c r="D529" s="1"/>
      <c r="E529" s="1"/>
      <c r="F529" s="1"/>
    </row>
    <row r="530" spans="1:6" x14ac:dyDescent="0.25">
      <c r="A530" s="1"/>
      <c r="B530" s="1"/>
      <c r="C530" s="1"/>
      <c r="D530" s="1"/>
      <c r="E530" s="1"/>
      <c r="F530" s="1"/>
    </row>
    <row r="531" spans="1:6" x14ac:dyDescent="0.25">
      <c r="A531" s="1"/>
      <c r="B531" s="1"/>
      <c r="C531" s="1"/>
      <c r="D531" s="1"/>
      <c r="E531" s="1"/>
      <c r="F531" s="1"/>
    </row>
    <row r="532" spans="1:6" x14ac:dyDescent="0.25">
      <c r="A532" s="1"/>
      <c r="B532" s="1"/>
      <c r="C532" s="1"/>
      <c r="D532" s="1"/>
      <c r="E532" s="1"/>
      <c r="F532" s="1"/>
    </row>
    <row r="533" spans="1:6" x14ac:dyDescent="0.25">
      <c r="A533" s="1"/>
      <c r="B533" s="1"/>
      <c r="C533" s="1"/>
      <c r="D533" s="1"/>
      <c r="E533" s="1"/>
      <c r="F533" s="1"/>
    </row>
    <row r="534" spans="1:6" x14ac:dyDescent="0.25">
      <c r="A534" s="1"/>
      <c r="B534" s="1"/>
      <c r="C534" s="1"/>
      <c r="D534" s="1"/>
      <c r="E534" s="1"/>
      <c r="F534" s="1"/>
    </row>
    <row r="535" spans="1:6" x14ac:dyDescent="0.25">
      <c r="A535" s="1"/>
      <c r="B535" s="1"/>
      <c r="C535" s="1"/>
      <c r="D535" s="1"/>
      <c r="E535" s="1"/>
      <c r="F535" s="1"/>
    </row>
    <row r="536" spans="1:6" x14ac:dyDescent="0.25">
      <c r="A536" s="1"/>
      <c r="B536" s="1"/>
      <c r="C536" s="1"/>
      <c r="D536" s="1"/>
      <c r="E536" s="1"/>
      <c r="F536" s="1"/>
    </row>
    <row r="537" spans="1:6" x14ac:dyDescent="0.25">
      <c r="A537" s="1"/>
      <c r="B537" s="1"/>
      <c r="C537" s="1"/>
      <c r="D537" s="1"/>
      <c r="E537" s="1"/>
      <c r="F537" s="1"/>
    </row>
    <row r="538" spans="1:6" x14ac:dyDescent="0.25">
      <c r="A538" s="1"/>
      <c r="B538" s="1"/>
      <c r="C538" s="1"/>
      <c r="D538" s="1"/>
      <c r="E538" s="1"/>
      <c r="F538" s="1"/>
    </row>
    <row r="539" spans="1:6" x14ac:dyDescent="0.25">
      <c r="A539" s="1"/>
      <c r="B539" s="1"/>
      <c r="C539" s="1"/>
      <c r="D539" s="1"/>
      <c r="E539" s="1"/>
      <c r="F539" s="1"/>
    </row>
    <row r="540" spans="1:6" x14ac:dyDescent="0.25">
      <c r="A540" s="1"/>
      <c r="B540" s="1"/>
      <c r="C540" s="1"/>
      <c r="D540" s="1"/>
      <c r="E540" s="1"/>
      <c r="F540" s="1"/>
    </row>
    <row r="541" spans="1:6" x14ac:dyDescent="0.25">
      <c r="A541" s="1"/>
      <c r="B541" s="1"/>
      <c r="C541" s="1"/>
      <c r="D541" s="1"/>
      <c r="E541" s="1"/>
      <c r="F541" s="1"/>
    </row>
    <row r="542" spans="1:6" x14ac:dyDescent="0.25">
      <c r="A542" s="1"/>
      <c r="B542" s="1"/>
      <c r="C542" s="1"/>
      <c r="D542" s="1"/>
      <c r="E542" s="1"/>
      <c r="F542" s="1"/>
    </row>
    <row r="543" spans="1:6" x14ac:dyDescent="0.25">
      <c r="A543" s="1"/>
      <c r="B543" s="1"/>
      <c r="C543" s="1"/>
      <c r="D543" s="1"/>
      <c r="E543" s="1"/>
      <c r="F543" s="1"/>
    </row>
    <row r="544" spans="1:6" x14ac:dyDescent="0.25">
      <c r="A544" s="1"/>
      <c r="B544" s="1"/>
      <c r="C544" s="1"/>
      <c r="D544" s="1"/>
      <c r="E544" s="1"/>
      <c r="F544" s="1"/>
    </row>
    <row r="545" spans="1:6" x14ac:dyDescent="0.25">
      <c r="A545" s="1"/>
      <c r="B545" s="1"/>
      <c r="C545" s="1"/>
      <c r="D545" s="1"/>
      <c r="E545" s="1"/>
      <c r="F545" s="1"/>
    </row>
    <row r="546" spans="1:6" x14ac:dyDescent="0.25">
      <c r="A546" s="1"/>
      <c r="B546" s="1"/>
      <c r="C546" s="1"/>
      <c r="D546" s="1"/>
      <c r="E546" s="1"/>
      <c r="F546" s="1"/>
    </row>
    <row r="547" spans="1:6" x14ac:dyDescent="0.25">
      <c r="A547" s="1"/>
      <c r="B547" s="1"/>
      <c r="C547" s="1"/>
      <c r="D547" s="1"/>
      <c r="E547" s="1"/>
      <c r="F547" s="1"/>
    </row>
    <row r="548" spans="1:6" x14ac:dyDescent="0.25">
      <c r="A548" s="1"/>
      <c r="B548" s="1"/>
      <c r="C548" s="1"/>
      <c r="D548" s="1"/>
      <c r="E548" s="1"/>
      <c r="F548" s="1"/>
    </row>
    <row r="549" spans="1:6" x14ac:dyDescent="0.25">
      <c r="A549" s="1"/>
      <c r="B549" s="1"/>
      <c r="C549" s="1"/>
      <c r="D549" s="1"/>
      <c r="E549" s="1"/>
      <c r="F549" s="1"/>
    </row>
    <row r="550" spans="1:6" x14ac:dyDescent="0.25">
      <c r="A550" s="1"/>
      <c r="B550" s="1"/>
      <c r="C550" s="1"/>
      <c r="D550" s="1"/>
      <c r="E550" s="1"/>
      <c r="F550" s="1"/>
    </row>
    <row r="551" spans="1:6" x14ac:dyDescent="0.25">
      <c r="A551" s="1"/>
      <c r="B551" s="1"/>
      <c r="C551" s="1"/>
      <c r="D551" s="1"/>
      <c r="E551" s="1"/>
      <c r="F551" s="1"/>
    </row>
    <row r="552" spans="1:6" x14ac:dyDescent="0.25">
      <c r="A552" s="1"/>
      <c r="B552" s="1"/>
      <c r="C552" s="1"/>
      <c r="D552" s="1"/>
      <c r="E552" s="1"/>
      <c r="F552" s="1"/>
    </row>
    <row r="553" spans="1:6" x14ac:dyDescent="0.25">
      <c r="A553" s="1"/>
      <c r="B553" s="1"/>
      <c r="C553" s="1"/>
      <c r="D553" s="1"/>
      <c r="E553" s="1"/>
      <c r="F553" s="1"/>
    </row>
    <row r="554" spans="1:6" x14ac:dyDescent="0.25">
      <c r="A554" s="1"/>
      <c r="B554" s="1"/>
      <c r="C554" s="1"/>
      <c r="D554" s="1"/>
      <c r="E554" s="1"/>
      <c r="F554" s="1"/>
    </row>
    <row r="555" spans="1:6" x14ac:dyDescent="0.25">
      <c r="A555" s="1"/>
      <c r="B555" s="1"/>
      <c r="C555" s="1"/>
      <c r="D555" s="1"/>
      <c r="E555" s="1"/>
      <c r="F555" s="1"/>
    </row>
    <row r="556" spans="1:6" x14ac:dyDescent="0.25">
      <c r="A556" s="1"/>
      <c r="B556" s="1"/>
      <c r="C556" s="1"/>
      <c r="D556" s="1"/>
      <c r="E556" s="1"/>
      <c r="F556" s="1"/>
    </row>
    <row r="557" spans="1:6" x14ac:dyDescent="0.25">
      <c r="A557" s="1"/>
      <c r="B557" s="1"/>
      <c r="C557" s="1"/>
      <c r="D557" s="1"/>
      <c r="E557" s="1"/>
      <c r="F557" s="1"/>
    </row>
    <row r="558" spans="1:6" x14ac:dyDescent="0.25">
      <c r="A558" s="1"/>
      <c r="B558" s="1"/>
      <c r="C558" s="1"/>
      <c r="D558" s="1"/>
      <c r="E558" s="1"/>
      <c r="F558" s="1"/>
    </row>
    <row r="559" spans="1:6" x14ac:dyDescent="0.25">
      <c r="A559" s="1"/>
      <c r="B559" s="1"/>
      <c r="C559" s="1"/>
      <c r="D559" s="1"/>
      <c r="E559" s="1"/>
      <c r="F559" s="1"/>
    </row>
    <row r="560" spans="1:6" x14ac:dyDescent="0.25">
      <c r="A560" s="1"/>
      <c r="B560" s="1"/>
      <c r="C560" s="1"/>
      <c r="D560" s="1"/>
      <c r="E560" s="1"/>
      <c r="F560" s="1"/>
    </row>
    <row r="561" spans="1:6" x14ac:dyDescent="0.25">
      <c r="A561" s="1"/>
      <c r="B561" s="1"/>
      <c r="C561" s="1"/>
      <c r="D561" s="1"/>
      <c r="E561" s="1"/>
      <c r="F561" s="1"/>
    </row>
    <row r="562" spans="1:6" x14ac:dyDescent="0.25">
      <c r="A562" s="1"/>
      <c r="B562" s="1"/>
      <c r="C562" s="1"/>
      <c r="D562" s="1"/>
      <c r="E562" s="1"/>
      <c r="F562" s="1"/>
    </row>
    <row r="563" spans="1:6" x14ac:dyDescent="0.25">
      <c r="A563" s="1"/>
      <c r="B563" s="1"/>
      <c r="C563" s="1"/>
      <c r="D563" s="1"/>
      <c r="E563" s="1"/>
      <c r="F563" s="1"/>
    </row>
    <row r="564" spans="1:6" x14ac:dyDescent="0.25">
      <c r="A564" s="1"/>
      <c r="B564" s="1"/>
      <c r="C564" s="1"/>
      <c r="D564" s="1"/>
      <c r="E564" s="1"/>
      <c r="F564" s="1"/>
    </row>
    <row r="565" spans="1:6" x14ac:dyDescent="0.25">
      <c r="A565" s="1"/>
      <c r="B565" s="1"/>
      <c r="C565" s="1"/>
      <c r="D565" s="1"/>
      <c r="E565" s="1"/>
      <c r="F565" s="1"/>
    </row>
    <row r="566" spans="1:6" x14ac:dyDescent="0.25">
      <c r="A566" s="1"/>
      <c r="B566" s="1"/>
      <c r="C566" s="1"/>
      <c r="D566" s="1"/>
      <c r="E566" s="1"/>
      <c r="F566" s="1"/>
    </row>
    <row r="567" spans="1:6" x14ac:dyDescent="0.25">
      <c r="A567" s="1"/>
      <c r="B567" s="1"/>
      <c r="C567" s="1"/>
      <c r="D567" s="1"/>
      <c r="E567" s="1"/>
      <c r="F567" s="1"/>
    </row>
    <row r="568" spans="1:6" x14ac:dyDescent="0.25">
      <c r="A568" s="1"/>
      <c r="B568" s="1"/>
      <c r="C568" s="1"/>
      <c r="D568" s="1"/>
      <c r="E568" s="1"/>
      <c r="F568" s="1"/>
    </row>
    <row r="569" spans="1:6" x14ac:dyDescent="0.25">
      <c r="A569" s="1"/>
      <c r="B569" s="1"/>
      <c r="C569" s="1"/>
      <c r="D569" s="1"/>
      <c r="E569" s="1"/>
      <c r="F569" s="1"/>
    </row>
    <row r="570" spans="1:6" x14ac:dyDescent="0.25">
      <c r="A570" s="1"/>
      <c r="B570" s="1"/>
      <c r="C570" s="1"/>
      <c r="D570" s="1"/>
      <c r="E570" s="1"/>
      <c r="F570" s="1"/>
    </row>
    <row r="571" spans="1:6" x14ac:dyDescent="0.25">
      <c r="A571" s="1"/>
      <c r="B571" s="1"/>
      <c r="C571" s="1"/>
      <c r="D571" s="1"/>
      <c r="E571" s="1"/>
      <c r="F571" s="1"/>
    </row>
    <row r="572" spans="1:6" x14ac:dyDescent="0.25">
      <c r="A572" s="1"/>
      <c r="B572" s="1"/>
      <c r="C572" s="1"/>
      <c r="D572" s="1"/>
      <c r="E572" s="1"/>
      <c r="F572" s="1"/>
    </row>
    <row r="573" spans="1:6" x14ac:dyDescent="0.25">
      <c r="A573" s="1"/>
      <c r="B573" s="1"/>
      <c r="C573" s="1"/>
      <c r="D573" s="1"/>
      <c r="E573" s="1"/>
      <c r="F573" s="1"/>
    </row>
    <row r="574" spans="1:6" x14ac:dyDescent="0.25">
      <c r="A574" s="1"/>
      <c r="B574" s="1"/>
      <c r="C574" s="1"/>
      <c r="D574" s="1"/>
      <c r="E574" s="1"/>
      <c r="F574" s="1"/>
    </row>
    <row r="575" spans="1:6" x14ac:dyDescent="0.25">
      <c r="A575" s="1"/>
      <c r="B575" s="1"/>
      <c r="C575" s="1"/>
      <c r="D575" s="1"/>
      <c r="E575" s="1"/>
      <c r="F575" s="1"/>
    </row>
    <row r="576" spans="1:6" x14ac:dyDescent="0.25">
      <c r="A576" s="1"/>
      <c r="B576" s="1"/>
      <c r="C576" s="1"/>
      <c r="D576" s="1"/>
      <c r="E576" s="1"/>
      <c r="F576" s="1"/>
    </row>
    <row r="577" spans="1:6" x14ac:dyDescent="0.25">
      <c r="A577" s="1"/>
      <c r="B577" s="1"/>
      <c r="C577" s="1"/>
      <c r="D577" s="1"/>
      <c r="E577" s="1"/>
      <c r="F577" s="1"/>
    </row>
    <row r="578" spans="1:6" x14ac:dyDescent="0.25">
      <c r="A578" s="1"/>
      <c r="B578" s="1"/>
      <c r="C578" s="1"/>
      <c r="D578" s="1"/>
      <c r="E578" s="1"/>
      <c r="F578" s="1"/>
    </row>
    <row r="579" spans="1:6" x14ac:dyDescent="0.25">
      <c r="A579" s="1"/>
      <c r="B579" s="1"/>
      <c r="C579" s="1"/>
      <c r="D579" s="1"/>
      <c r="E579" s="1"/>
      <c r="F579" s="1"/>
    </row>
    <row r="580" spans="1:6" x14ac:dyDescent="0.25">
      <c r="A580" s="1"/>
      <c r="B580" s="1"/>
      <c r="C580" s="1"/>
      <c r="D580" s="1"/>
      <c r="E580" s="1"/>
      <c r="F580" s="1"/>
    </row>
    <row r="581" spans="1:6" x14ac:dyDescent="0.25">
      <c r="A581" s="1"/>
      <c r="B581" s="1"/>
      <c r="C581" s="1"/>
      <c r="D581" s="1"/>
      <c r="E581" s="1"/>
      <c r="F581" s="1"/>
    </row>
    <row r="582" spans="1:6" x14ac:dyDescent="0.25">
      <c r="A582" s="1"/>
      <c r="B582" s="1"/>
      <c r="C582" s="1"/>
      <c r="D582" s="1"/>
      <c r="E582" s="1"/>
      <c r="F582" s="1"/>
    </row>
    <row r="583" spans="1:6" x14ac:dyDescent="0.25">
      <c r="A583" s="1"/>
      <c r="B583" s="1"/>
      <c r="C583" s="1"/>
      <c r="D583" s="1"/>
      <c r="E583" s="1"/>
      <c r="F583" s="1"/>
    </row>
    <row r="584" spans="1:6" x14ac:dyDescent="0.25">
      <c r="A584" s="1"/>
      <c r="B584" s="1"/>
      <c r="C584" s="1"/>
      <c r="D584" s="1"/>
      <c r="E584" s="1"/>
      <c r="F584" s="1"/>
    </row>
    <row r="585" spans="1:6" x14ac:dyDescent="0.25">
      <c r="A585" s="1"/>
      <c r="B585" s="1"/>
      <c r="C585" s="1"/>
      <c r="D585" s="1"/>
      <c r="E585" s="1"/>
      <c r="F585" s="1"/>
    </row>
    <row r="586" spans="1:6" x14ac:dyDescent="0.25">
      <c r="A586" s="1"/>
      <c r="B586" s="1"/>
      <c r="C586" s="1"/>
      <c r="D586" s="1"/>
      <c r="E586" s="1"/>
      <c r="F586" s="1"/>
    </row>
    <row r="587" spans="1:6" x14ac:dyDescent="0.25">
      <c r="A587" s="1"/>
      <c r="B587" s="1"/>
      <c r="C587" s="1"/>
      <c r="D587" s="1"/>
      <c r="E587" s="1"/>
      <c r="F587" s="1"/>
    </row>
    <row r="588" spans="1:6" x14ac:dyDescent="0.25">
      <c r="A588" s="1"/>
      <c r="B588" s="1"/>
      <c r="C588" s="1"/>
      <c r="D588" s="1"/>
      <c r="E588" s="1"/>
      <c r="F588" s="1"/>
    </row>
    <row r="589" spans="1:6" x14ac:dyDescent="0.25">
      <c r="A589" s="1"/>
      <c r="B589" s="1"/>
      <c r="C589" s="1"/>
      <c r="D589" s="1"/>
      <c r="E589" s="1"/>
      <c r="F589" s="1"/>
    </row>
    <row r="590" spans="1:6" x14ac:dyDescent="0.25">
      <c r="A590" s="1"/>
      <c r="B590" s="1"/>
      <c r="C590" s="1"/>
      <c r="D590" s="1"/>
      <c r="E590" s="1"/>
      <c r="F590" s="1"/>
    </row>
    <row r="591" spans="1:6" x14ac:dyDescent="0.25">
      <c r="A591" s="1"/>
      <c r="B591" s="1"/>
      <c r="C591" s="1"/>
      <c r="D591" s="1"/>
      <c r="E591" s="1"/>
      <c r="F591" s="1"/>
    </row>
    <row r="592" spans="1:6" x14ac:dyDescent="0.25">
      <c r="A592" s="1"/>
      <c r="B592" s="1"/>
      <c r="C592" s="1"/>
      <c r="D592" s="1"/>
      <c r="E592" s="1"/>
      <c r="F592" s="1"/>
    </row>
    <row r="593" spans="1:6" x14ac:dyDescent="0.25">
      <c r="A593" s="1"/>
      <c r="B593" s="1"/>
      <c r="C593" s="1"/>
      <c r="D593" s="1"/>
      <c r="E593" s="1"/>
      <c r="F593" s="1"/>
    </row>
    <row r="594" spans="1:6" x14ac:dyDescent="0.25">
      <c r="A594" s="1"/>
      <c r="B594" s="1"/>
      <c r="C594" s="1"/>
      <c r="D594" s="1"/>
      <c r="E594" s="1"/>
      <c r="F594" s="1"/>
    </row>
    <row r="595" spans="1:6" x14ac:dyDescent="0.25">
      <c r="A595" s="1"/>
      <c r="B595" s="1"/>
      <c r="C595" s="1"/>
      <c r="D595" s="1"/>
      <c r="E595" s="1"/>
      <c r="F595" s="1"/>
    </row>
    <row r="596" spans="1:6" x14ac:dyDescent="0.25">
      <c r="A596" s="1"/>
      <c r="B596" s="1"/>
      <c r="C596" s="1"/>
      <c r="D596" s="1"/>
      <c r="E596" s="1"/>
      <c r="F596" s="1"/>
    </row>
    <row r="597" spans="1:6" x14ac:dyDescent="0.25">
      <c r="A597" s="1"/>
      <c r="B597" s="1"/>
      <c r="C597" s="1"/>
      <c r="D597" s="1"/>
      <c r="E597" s="1"/>
      <c r="F597" s="1"/>
    </row>
    <row r="598" spans="1:6" x14ac:dyDescent="0.25">
      <c r="A598" s="1"/>
      <c r="B598" s="1"/>
      <c r="C598" s="1"/>
      <c r="D598" s="1"/>
      <c r="E598" s="1"/>
      <c r="F598" s="1"/>
    </row>
    <row r="599" spans="1:6" x14ac:dyDescent="0.25">
      <c r="A599" s="1"/>
      <c r="B599" s="1"/>
      <c r="C599" s="1"/>
      <c r="D599" s="1"/>
      <c r="E599" s="1"/>
      <c r="F599" s="1"/>
    </row>
    <row r="600" spans="1:6" x14ac:dyDescent="0.25">
      <c r="A600" s="1"/>
      <c r="B600" s="1"/>
      <c r="C600" s="1"/>
      <c r="D600" s="1"/>
      <c r="E600" s="1"/>
      <c r="F600" s="1"/>
    </row>
    <row r="601" spans="1:6" x14ac:dyDescent="0.25">
      <c r="A601" s="1"/>
      <c r="B601" s="1"/>
      <c r="C601" s="1"/>
      <c r="D601" s="1"/>
      <c r="E601" s="1"/>
      <c r="F601" s="1"/>
    </row>
    <row r="602" spans="1:6" x14ac:dyDescent="0.25">
      <c r="A602" s="1"/>
      <c r="B602" s="1"/>
      <c r="C602" s="1"/>
      <c r="D602" s="1"/>
      <c r="E602" s="1"/>
      <c r="F602" s="1"/>
    </row>
    <row r="603" spans="1:6" x14ac:dyDescent="0.25">
      <c r="A603" s="1"/>
      <c r="B603" s="1"/>
      <c r="C603" s="1"/>
      <c r="D603" s="1"/>
      <c r="E603" s="1"/>
      <c r="F603" s="1"/>
    </row>
    <row r="604" spans="1:6" x14ac:dyDescent="0.25">
      <c r="A604" s="1"/>
      <c r="B604" s="1"/>
      <c r="C604" s="1"/>
      <c r="D604" s="1"/>
      <c r="E604" s="1"/>
      <c r="F604" s="1"/>
    </row>
    <row r="605" spans="1:6" x14ac:dyDescent="0.25">
      <c r="A605" s="1"/>
      <c r="B605" s="1"/>
      <c r="C605" s="1"/>
      <c r="D605" s="1"/>
      <c r="E605" s="1"/>
      <c r="F605" s="1"/>
    </row>
    <row r="606" spans="1:6" x14ac:dyDescent="0.25">
      <c r="A606" s="1"/>
      <c r="B606" s="1"/>
      <c r="C606" s="1"/>
      <c r="D606" s="1"/>
      <c r="E606" s="1"/>
      <c r="F606" s="1"/>
    </row>
    <row r="607" spans="1:6" x14ac:dyDescent="0.25">
      <c r="A607" s="1"/>
      <c r="B607" s="1"/>
      <c r="C607" s="1"/>
      <c r="D607" s="1"/>
      <c r="E607" s="1"/>
      <c r="F607" s="1"/>
    </row>
    <row r="608" spans="1:6" x14ac:dyDescent="0.25">
      <c r="A608" s="1"/>
      <c r="B608" s="1"/>
      <c r="C608" s="1"/>
      <c r="D608" s="1"/>
      <c r="E608" s="1"/>
      <c r="F608" s="1"/>
    </row>
    <row r="609" spans="1:6" x14ac:dyDescent="0.25">
      <c r="A609" s="1"/>
      <c r="B609" s="1"/>
      <c r="C609" s="1"/>
      <c r="D609" s="1"/>
      <c r="E609" s="1"/>
      <c r="F609" s="1"/>
    </row>
    <row r="610" spans="1:6" x14ac:dyDescent="0.25">
      <c r="A610" s="1"/>
      <c r="B610" s="1"/>
      <c r="C610" s="1"/>
      <c r="D610" s="1"/>
      <c r="E610" s="1"/>
      <c r="F610" s="1"/>
    </row>
    <row r="611" spans="1:6" x14ac:dyDescent="0.25">
      <c r="A611" s="1"/>
      <c r="B611" s="1"/>
      <c r="C611" s="1"/>
      <c r="D611" s="1"/>
      <c r="E611" s="1"/>
      <c r="F611" s="1"/>
    </row>
    <row r="612" spans="1:6" x14ac:dyDescent="0.25">
      <c r="A612" s="1"/>
      <c r="B612" s="1"/>
      <c r="C612" s="1"/>
      <c r="D612" s="1"/>
      <c r="E612" s="1"/>
      <c r="F612" s="1"/>
    </row>
    <row r="613" spans="1:6" x14ac:dyDescent="0.25">
      <c r="A613" s="1"/>
      <c r="B613" s="1"/>
      <c r="C613" s="1"/>
      <c r="D613" s="1"/>
      <c r="E613" s="1"/>
      <c r="F613" s="1"/>
    </row>
    <row r="614" spans="1:6" x14ac:dyDescent="0.25">
      <c r="A614" s="1"/>
      <c r="B614" s="1"/>
      <c r="C614" s="1"/>
      <c r="D614" s="1"/>
      <c r="E614" s="1"/>
      <c r="F614" s="1"/>
    </row>
    <row r="615" spans="1:6" x14ac:dyDescent="0.25">
      <c r="A615" s="1"/>
      <c r="B615" s="1"/>
      <c r="C615" s="1"/>
      <c r="D615" s="1"/>
      <c r="E615" s="1"/>
      <c r="F615" s="1"/>
    </row>
    <row r="616" spans="1:6" x14ac:dyDescent="0.25">
      <c r="A616" s="1"/>
      <c r="B616" s="1"/>
      <c r="C616" s="1"/>
      <c r="D616" s="1"/>
      <c r="E616" s="1"/>
      <c r="F616" s="1"/>
    </row>
    <row r="617" spans="1:6" x14ac:dyDescent="0.25">
      <c r="A617" s="1"/>
      <c r="B617" s="1"/>
      <c r="C617" s="1"/>
      <c r="D617" s="1"/>
      <c r="E617" s="1"/>
      <c r="F617" s="1"/>
    </row>
    <row r="618" spans="1:6" x14ac:dyDescent="0.25">
      <c r="A618" s="1"/>
      <c r="B618" s="1"/>
      <c r="C618" s="1"/>
      <c r="D618" s="1"/>
      <c r="E618" s="1"/>
      <c r="F618" s="1"/>
    </row>
    <row r="619" spans="1:6" x14ac:dyDescent="0.25">
      <c r="A619" s="1"/>
      <c r="B619" s="1"/>
      <c r="C619" s="1"/>
      <c r="D619" s="1"/>
      <c r="E619" s="1"/>
      <c r="F619" s="1"/>
    </row>
    <row r="620" spans="1:6" x14ac:dyDescent="0.25">
      <c r="A620" s="1"/>
      <c r="B620" s="1"/>
      <c r="C620" s="1"/>
      <c r="D620" s="1"/>
      <c r="E620" s="1"/>
      <c r="F620" s="1"/>
    </row>
    <row r="621" spans="1:6" x14ac:dyDescent="0.25">
      <c r="A621" s="1"/>
      <c r="B621" s="1"/>
      <c r="C621" s="1"/>
      <c r="D621" s="1"/>
      <c r="E621" s="1"/>
      <c r="F621" s="1"/>
    </row>
    <row r="622" spans="1:6" x14ac:dyDescent="0.25">
      <c r="A622" s="1"/>
      <c r="B622" s="1"/>
      <c r="C622" s="1"/>
      <c r="D622" s="1"/>
      <c r="E622" s="1"/>
      <c r="F622" s="1"/>
    </row>
    <row r="623" spans="1:6" x14ac:dyDescent="0.25">
      <c r="A623" s="1"/>
      <c r="B623" s="1"/>
      <c r="C623" s="1"/>
      <c r="D623" s="1"/>
      <c r="E623" s="1"/>
      <c r="F623" s="1"/>
    </row>
    <row r="624" spans="1:6" x14ac:dyDescent="0.25">
      <c r="A624" s="1"/>
      <c r="B624" s="1"/>
      <c r="C624" s="1"/>
      <c r="D624" s="1"/>
      <c r="E624" s="1"/>
      <c r="F624" s="1"/>
    </row>
    <row r="625" spans="1:6" x14ac:dyDescent="0.25">
      <c r="A625" s="1"/>
      <c r="B625" s="1"/>
      <c r="C625" s="1"/>
      <c r="D625" s="1"/>
      <c r="E625" s="1"/>
      <c r="F625" s="1"/>
    </row>
    <row r="626" spans="1:6" x14ac:dyDescent="0.25">
      <c r="A626" s="1"/>
      <c r="B626" s="1"/>
      <c r="C626" s="1"/>
      <c r="D626" s="1"/>
      <c r="E626" s="1"/>
      <c r="F626" s="1"/>
    </row>
    <row r="627" spans="1:6" x14ac:dyDescent="0.25">
      <c r="A627" s="1"/>
      <c r="B627" s="1"/>
      <c r="C627" s="1"/>
      <c r="D627" s="1"/>
      <c r="E627" s="1"/>
      <c r="F627" s="1"/>
    </row>
    <row r="628" spans="1:6" x14ac:dyDescent="0.25">
      <c r="A628" s="1"/>
      <c r="B628" s="1"/>
      <c r="C628" s="1"/>
      <c r="D628" s="1"/>
      <c r="E628" s="1"/>
      <c r="F628" s="1"/>
    </row>
    <row r="629" spans="1:6" x14ac:dyDescent="0.25">
      <c r="A629" s="1"/>
      <c r="B629" s="1"/>
      <c r="C629" s="1"/>
      <c r="D629" s="1"/>
      <c r="E629" s="1"/>
      <c r="F629" s="1"/>
    </row>
    <row r="630" spans="1:6" x14ac:dyDescent="0.25">
      <c r="A630" s="1"/>
      <c r="B630" s="1"/>
      <c r="C630" s="1"/>
      <c r="D630" s="1"/>
      <c r="E630" s="1"/>
      <c r="F630" s="1"/>
    </row>
    <row r="631" spans="1:6" x14ac:dyDescent="0.25">
      <c r="A631" s="1"/>
      <c r="B631" s="1"/>
      <c r="C631" s="1"/>
      <c r="D631" s="1"/>
      <c r="E631" s="1"/>
      <c r="F631" s="1"/>
    </row>
    <row r="632" spans="1:6" x14ac:dyDescent="0.25">
      <c r="A632" s="1"/>
      <c r="B632" s="1"/>
      <c r="C632" s="1"/>
      <c r="D632" s="1"/>
      <c r="E632" s="1"/>
      <c r="F632" s="1"/>
    </row>
    <row r="633" spans="1:6" x14ac:dyDescent="0.25">
      <c r="A633" s="1"/>
      <c r="B633" s="1"/>
      <c r="C633" s="1"/>
      <c r="D633" s="1"/>
      <c r="E633" s="1"/>
      <c r="F633" s="1"/>
    </row>
    <row r="634" spans="1:6" x14ac:dyDescent="0.25">
      <c r="A634" s="1"/>
      <c r="B634" s="1"/>
      <c r="C634" s="1"/>
      <c r="D634" s="1"/>
      <c r="E634" s="1"/>
      <c r="F634" s="1"/>
    </row>
    <row r="635" spans="1:6" x14ac:dyDescent="0.25">
      <c r="A635" s="1"/>
      <c r="B635" s="1"/>
      <c r="C635" s="1"/>
      <c r="D635" s="1"/>
      <c r="E635" s="1"/>
      <c r="F635" s="1"/>
    </row>
    <row r="636" spans="1:6" x14ac:dyDescent="0.25">
      <c r="A636" s="1"/>
      <c r="B636" s="1"/>
      <c r="C636" s="1"/>
      <c r="D636" s="1"/>
      <c r="E636" s="1"/>
      <c r="F636" s="1"/>
    </row>
    <row r="637" spans="1:6" x14ac:dyDescent="0.25">
      <c r="A637" s="1"/>
      <c r="B637" s="1"/>
      <c r="C637" s="1"/>
      <c r="D637" s="1"/>
      <c r="E637" s="1"/>
      <c r="F637" s="1"/>
    </row>
    <row r="638" spans="1:6" x14ac:dyDescent="0.25">
      <c r="A638" s="1"/>
      <c r="B638" s="1"/>
      <c r="C638" s="1"/>
      <c r="D638" s="1"/>
      <c r="E638" s="1"/>
      <c r="F638" s="1"/>
    </row>
    <row r="639" spans="1:6" x14ac:dyDescent="0.25">
      <c r="A639" s="1"/>
      <c r="B639" s="1"/>
      <c r="C639" s="1"/>
      <c r="D639" s="1"/>
      <c r="E639" s="1"/>
      <c r="F639" s="1"/>
    </row>
    <row r="640" spans="1:6" x14ac:dyDescent="0.25">
      <c r="A640" s="1"/>
      <c r="B640" s="1"/>
      <c r="C640" s="1"/>
      <c r="D640" s="1"/>
      <c r="E640" s="1"/>
      <c r="F640" s="1"/>
    </row>
    <row r="641" spans="1:6" x14ac:dyDescent="0.25">
      <c r="A641" s="1"/>
      <c r="B641" s="1"/>
      <c r="C641" s="1"/>
      <c r="D641" s="1"/>
      <c r="E641" s="1"/>
      <c r="F641" s="1"/>
    </row>
    <row r="642" spans="1:6" x14ac:dyDescent="0.25">
      <c r="A642" s="1"/>
      <c r="B642" s="1"/>
      <c r="C642" s="1"/>
      <c r="D642" s="1"/>
      <c r="E642" s="1"/>
      <c r="F642" s="1"/>
    </row>
    <row r="643" spans="1:6" x14ac:dyDescent="0.25">
      <c r="A643" s="1"/>
      <c r="B643" s="1"/>
      <c r="C643" s="1"/>
      <c r="D643" s="1"/>
      <c r="E643" s="1"/>
      <c r="F643" s="1"/>
    </row>
    <row r="644" spans="1:6" x14ac:dyDescent="0.25">
      <c r="A644" s="1"/>
      <c r="B644" s="1"/>
      <c r="C644" s="1"/>
      <c r="D644" s="1"/>
      <c r="E644" s="1"/>
      <c r="F644" s="1"/>
    </row>
    <row r="645" spans="1:6" x14ac:dyDescent="0.25">
      <c r="A645" s="1"/>
      <c r="B645" s="1"/>
      <c r="C645" s="1"/>
      <c r="D645" s="1"/>
      <c r="E645" s="1"/>
      <c r="F645" s="1"/>
    </row>
    <row r="646" spans="1:6" x14ac:dyDescent="0.25">
      <c r="A646" s="1"/>
      <c r="B646" s="1"/>
      <c r="C646" s="1"/>
      <c r="D646" s="1"/>
      <c r="E646" s="1"/>
      <c r="F646" s="1"/>
    </row>
    <row r="647" spans="1:6" x14ac:dyDescent="0.25">
      <c r="A647" s="1"/>
      <c r="B647" s="1"/>
      <c r="C647" s="1"/>
      <c r="D647" s="1"/>
      <c r="E647" s="1"/>
      <c r="F647" s="1"/>
    </row>
    <row r="648" spans="1:6" x14ac:dyDescent="0.25">
      <c r="A648" s="1"/>
      <c r="B648" s="1"/>
      <c r="C648" s="1"/>
      <c r="D648" s="1"/>
      <c r="E648" s="1"/>
      <c r="F648" s="1"/>
    </row>
    <row r="649" spans="1:6" x14ac:dyDescent="0.25">
      <c r="A649" s="1"/>
      <c r="B649" s="1"/>
      <c r="C649" s="1"/>
      <c r="D649" s="1"/>
      <c r="E649" s="1"/>
      <c r="F649" s="1"/>
    </row>
    <row r="650" spans="1:6" x14ac:dyDescent="0.25">
      <c r="A650" s="1"/>
      <c r="B650" s="1"/>
      <c r="C650" s="1"/>
      <c r="D650" s="1"/>
      <c r="E650" s="1"/>
      <c r="F650" s="1"/>
    </row>
    <row r="651" spans="1:6" x14ac:dyDescent="0.25">
      <c r="A651" s="1"/>
      <c r="B651" s="1"/>
      <c r="C651" s="1"/>
      <c r="D651" s="1"/>
      <c r="E651" s="1"/>
      <c r="F651" s="1"/>
    </row>
    <row r="652" spans="1:6" x14ac:dyDescent="0.25">
      <c r="A652" s="1"/>
      <c r="B652" s="1"/>
      <c r="C652" s="1"/>
      <c r="D652" s="1"/>
      <c r="E652" s="1"/>
      <c r="F652" s="1"/>
    </row>
    <row r="653" spans="1:6" x14ac:dyDescent="0.25">
      <c r="A653" s="1"/>
      <c r="B653" s="1"/>
      <c r="C653" s="1"/>
      <c r="D653" s="1"/>
      <c r="E653" s="1"/>
      <c r="F653" s="1"/>
    </row>
    <row r="654" spans="1:6" x14ac:dyDescent="0.25">
      <c r="A654" s="1"/>
      <c r="B654" s="1"/>
      <c r="C654" s="1"/>
      <c r="D654" s="1"/>
      <c r="E654" s="1"/>
      <c r="F654" s="1"/>
    </row>
    <row r="655" spans="1:6" x14ac:dyDescent="0.25">
      <c r="A655" s="1"/>
      <c r="B655" s="1"/>
      <c r="C655" s="1"/>
      <c r="D655" s="1"/>
      <c r="E655" s="1"/>
      <c r="F655" s="1"/>
    </row>
    <row r="656" spans="1:6" x14ac:dyDescent="0.25">
      <c r="A656" s="1"/>
      <c r="B656" s="1"/>
      <c r="C656" s="1"/>
      <c r="D656" s="1"/>
      <c r="E656" s="1"/>
      <c r="F656" s="1"/>
    </row>
    <row r="657" spans="1:6" x14ac:dyDescent="0.25">
      <c r="A657" s="1"/>
      <c r="B657" s="1"/>
      <c r="C657" s="1"/>
      <c r="D657" s="1"/>
      <c r="E657" s="1"/>
      <c r="F657" s="1"/>
    </row>
    <row r="658" spans="1:6" x14ac:dyDescent="0.25">
      <c r="A658" s="1"/>
      <c r="B658" s="1"/>
      <c r="C658" s="1"/>
      <c r="D658" s="1"/>
      <c r="E658" s="1"/>
      <c r="F658" s="1"/>
    </row>
    <row r="659" spans="1:6" x14ac:dyDescent="0.25">
      <c r="A659" s="1"/>
      <c r="B659" s="1"/>
      <c r="C659" s="1"/>
      <c r="D659" s="1"/>
      <c r="E659" s="1"/>
      <c r="F659" s="1"/>
    </row>
    <row r="660" spans="1:6" x14ac:dyDescent="0.25">
      <c r="A660" s="1"/>
      <c r="B660" s="1"/>
      <c r="C660" s="1"/>
      <c r="D660" s="1"/>
      <c r="E660" s="1"/>
      <c r="F660" s="1"/>
    </row>
    <row r="661" spans="1:6" x14ac:dyDescent="0.25">
      <c r="A661" s="1"/>
      <c r="B661" s="1"/>
      <c r="C661" s="1"/>
      <c r="D661" s="1"/>
      <c r="E661" s="1"/>
      <c r="F661" s="1"/>
    </row>
    <row r="662" spans="1:6" x14ac:dyDescent="0.25">
      <c r="A662" s="1"/>
      <c r="B662" s="1"/>
      <c r="C662" s="1"/>
      <c r="D662" s="1"/>
      <c r="E662" s="1"/>
      <c r="F662" s="1"/>
    </row>
    <row r="663" spans="1:6" x14ac:dyDescent="0.25">
      <c r="A663" s="1"/>
      <c r="B663" s="1"/>
      <c r="C663" s="1"/>
      <c r="D663" s="1"/>
      <c r="E663" s="1"/>
      <c r="F663" s="1"/>
    </row>
    <row r="664" spans="1:6" x14ac:dyDescent="0.25">
      <c r="A664" s="1"/>
      <c r="B664" s="1"/>
      <c r="C664" s="1"/>
      <c r="D664" s="1"/>
      <c r="E664" s="1"/>
      <c r="F664" s="1"/>
    </row>
    <row r="665" spans="1:6" x14ac:dyDescent="0.25">
      <c r="A665" s="1"/>
      <c r="B665" s="1"/>
      <c r="C665" s="1"/>
      <c r="D665" s="1"/>
      <c r="E665" s="1"/>
      <c r="F665" s="1"/>
    </row>
    <row r="666" spans="1:6" x14ac:dyDescent="0.25">
      <c r="A666" s="1"/>
      <c r="B666" s="1"/>
      <c r="C666" s="1"/>
      <c r="D666" s="1"/>
      <c r="E666" s="1"/>
      <c r="F666" s="1"/>
    </row>
    <row r="667" spans="1:6" x14ac:dyDescent="0.25">
      <c r="A667" s="1"/>
      <c r="B667" s="1"/>
      <c r="C667" s="1"/>
      <c r="D667" s="1"/>
      <c r="E667" s="1"/>
      <c r="F667" s="1"/>
    </row>
    <row r="668" spans="1:6" x14ac:dyDescent="0.25">
      <c r="A668" s="1"/>
      <c r="B668" s="1"/>
      <c r="C668" s="1"/>
      <c r="D668" s="1"/>
      <c r="E668" s="1"/>
      <c r="F668" s="1"/>
    </row>
    <row r="669" spans="1:6" x14ac:dyDescent="0.25">
      <c r="A669" s="1"/>
      <c r="B669" s="1"/>
      <c r="C669" s="1"/>
      <c r="D669" s="1"/>
      <c r="E669" s="1"/>
      <c r="F669" s="1"/>
    </row>
    <row r="670" spans="1:6" x14ac:dyDescent="0.25">
      <c r="A670" s="1"/>
      <c r="B670" s="1"/>
      <c r="C670" s="1"/>
      <c r="D670" s="1"/>
      <c r="E670" s="1"/>
      <c r="F670" s="1"/>
    </row>
    <row r="671" spans="1:6" x14ac:dyDescent="0.25">
      <c r="A671" s="1"/>
      <c r="B671" s="1"/>
      <c r="C671" s="1"/>
      <c r="D671" s="1"/>
      <c r="E671" s="1"/>
      <c r="F671" s="1"/>
    </row>
    <row r="672" spans="1:6" x14ac:dyDescent="0.25">
      <c r="A672" s="1"/>
      <c r="B672" s="1"/>
      <c r="C672" s="1"/>
      <c r="D672" s="1"/>
      <c r="E672" s="1"/>
      <c r="F672" s="1"/>
    </row>
    <row r="673" spans="1:6" x14ac:dyDescent="0.25">
      <c r="A673" s="1"/>
      <c r="B673" s="1"/>
      <c r="C673" s="1"/>
      <c r="D673" s="1"/>
      <c r="E673" s="1"/>
      <c r="F673" s="1"/>
    </row>
    <row r="674" spans="1:6" x14ac:dyDescent="0.25">
      <c r="A674" s="1"/>
      <c r="B674" s="1"/>
      <c r="C674" s="1"/>
      <c r="D674" s="1"/>
      <c r="E674" s="1"/>
      <c r="F674" s="1"/>
    </row>
    <row r="675" spans="1:6" x14ac:dyDescent="0.25">
      <c r="A675" s="1"/>
      <c r="B675" s="1"/>
      <c r="C675" s="1"/>
      <c r="D675" s="1"/>
      <c r="E675" s="1"/>
      <c r="F675" s="1"/>
    </row>
    <row r="676" spans="1:6" x14ac:dyDescent="0.25">
      <c r="A676" s="1"/>
      <c r="B676" s="1"/>
      <c r="C676" s="1"/>
      <c r="D676" s="1"/>
      <c r="E676" s="1"/>
      <c r="F676" s="1"/>
    </row>
    <row r="677" spans="1:6" x14ac:dyDescent="0.25">
      <c r="A677" s="1"/>
      <c r="B677" s="1"/>
      <c r="C677" s="1"/>
      <c r="D677" s="1"/>
      <c r="E677" s="1"/>
      <c r="F677" s="1"/>
    </row>
    <row r="678" spans="1:6" x14ac:dyDescent="0.25">
      <c r="A678" s="1"/>
      <c r="B678" s="1"/>
      <c r="C678" s="1"/>
      <c r="D678" s="1"/>
      <c r="E678" s="1"/>
      <c r="F678" s="1"/>
    </row>
    <row r="679" spans="1:6" x14ac:dyDescent="0.25">
      <c r="A679" s="1"/>
      <c r="B679" s="1"/>
      <c r="C679" s="1"/>
      <c r="D679" s="1"/>
      <c r="E679" s="1"/>
      <c r="F679" s="1"/>
    </row>
    <row r="680" spans="1:6" x14ac:dyDescent="0.25">
      <c r="A680" s="1"/>
      <c r="B680" s="1"/>
      <c r="C680" s="1"/>
      <c r="D680" s="1"/>
      <c r="E680" s="1"/>
      <c r="F680" s="1"/>
    </row>
    <row r="681" spans="1:6" x14ac:dyDescent="0.25">
      <c r="A681" s="1"/>
      <c r="B681" s="1"/>
      <c r="C681" s="1"/>
      <c r="D681" s="1"/>
      <c r="E681" s="1"/>
      <c r="F681" s="1"/>
    </row>
    <row r="682" spans="1:6" x14ac:dyDescent="0.25">
      <c r="A682" s="1"/>
      <c r="B682" s="1"/>
      <c r="C682" s="1"/>
      <c r="D682" s="1"/>
      <c r="E682" s="1"/>
      <c r="F682" s="1"/>
    </row>
    <row r="683" spans="1:6" x14ac:dyDescent="0.25">
      <c r="A683" s="1"/>
      <c r="B683" s="1"/>
      <c r="C683" s="1"/>
      <c r="D683" s="1"/>
      <c r="E683" s="1"/>
      <c r="F683" s="1"/>
    </row>
    <row r="684" spans="1:6" x14ac:dyDescent="0.25">
      <c r="A684" s="1"/>
      <c r="B684" s="1"/>
      <c r="C684" s="1"/>
      <c r="D684" s="1"/>
      <c r="E684" s="1"/>
      <c r="F684" s="1"/>
    </row>
    <row r="685" spans="1:6" x14ac:dyDescent="0.25">
      <c r="A685" s="1"/>
      <c r="B685" s="1"/>
      <c r="C685" s="1"/>
      <c r="D685" s="1"/>
      <c r="E685" s="1"/>
      <c r="F685" s="1"/>
    </row>
    <row r="686" spans="1:6" x14ac:dyDescent="0.25">
      <c r="A686" s="1"/>
      <c r="B686" s="1"/>
      <c r="C686" s="1"/>
      <c r="D686" s="1"/>
      <c r="E686" s="1"/>
      <c r="F686" s="1"/>
    </row>
    <row r="687" spans="1:6" x14ac:dyDescent="0.25">
      <c r="A687" s="1"/>
      <c r="B687" s="1"/>
      <c r="C687" s="1"/>
      <c r="D687" s="1"/>
      <c r="E687" s="1"/>
      <c r="F687" s="1"/>
    </row>
    <row r="688" spans="1:6" x14ac:dyDescent="0.25">
      <c r="A688" s="1"/>
      <c r="B688" s="1"/>
      <c r="C688" s="1"/>
      <c r="D688" s="1"/>
      <c r="E688" s="1"/>
      <c r="F688" s="1"/>
    </row>
    <row r="689" spans="1:6" x14ac:dyDescent="0.25">
      <c r="A689" s="1"/>
      <c r="B689" s="1"/>
      <c r="C689" s="1"/>
      <c r="D689" s="1"/>
      <c r="E689" s="1"/>
      <c r="F689" s="1"/>
    </row>
    <row r="690" spans="1:6" x14ac:dyDescent="0.25">
      <c r="A690" s="1"/>
      <c r="B690" s="1"/>
      <c r="C690" s="1"/>
      <c r="D690" s="1"/>
      <c r="E690" s="1"/>
      <c r="F690" s="1"/>
    </row>
    <row r="691" spans="1:6" x14ac:dyDescent="0.25">
      <c r="A691" s="1"/>
      <c r="B691" s="1"/>
      <c r="C691" s="1"/>
      <c r="D691" s="1"/>
      <c r="E691" s="1"/>
      <c r="F691" s="1"/>
    </row>
    <row r="692" spans="1:6" x14ac:dyDescent="0.25">
      <c r="A692" s="1"/>
      <c r="B692" s="1"/>
      <c r="C692" s="1"/>
      <c r="D692" s="1"/>
      <c r="E692" s="1"/>
      <c r="F692" s="1"/>
    </row>
    <row r="693" spans="1:6" x14ac:dyDescent="0.25">
      <c r="A693" s="1"/>
      <c r="B693" s="1"/>
      <c r="C693" s="1"/>
      <c r="D693" s="1"/>
      <c r="E693" s="1"/>
      <c r="F693" s="1"/>
    </row>
    <row r="694" spans="1:6" x14ac:dyDescent="0.25">
      <c r="A694" s="1"/>
      <c r="B694" s="1"/>
      <c r="C694" s="1"/>
      <c r="D694" s="1"/>
      <c r="E694" s="1"/>
      <c r="F694" s="1"/>
    </row>
    <row r="695" spans="1:6" x14ac:dyDescent="0.25">
      <c r="A695" s="1"/>
      <c r="B695" s="1"/>
      <c r="C695" s="1"/>
      <c r="D695" s="1"/>
      <c r="E695" s="1"/>
      <c r="F695" s="1"/>
    </row>
    <row r="696" spans="1:6" x14ac:dyDescent="0.25">
      <c r="A696" s="1"/>
      <c r="B696" s="1"/>
      <c r="C696" s="1"/>
      <c r="D696" s="1"/>
      <c r="E696" s="1"/>
      <c r="F696" s="1"/>
    </row>
    <row r="697" spans="1:6" x14ac:dyDescent="0.25">
      <c r="A697" s="1"/>
      <c r="B697" s="1"/>
      <c r="C697" s="1"/>
      <c r="D697" s="1"/>
      <c r="E697" s="1"/>
      <c r="F697" s="1"/>
    </row>
    <row r="698" spans="1:6" x14ac:dyDescent="0.25">
      <c r="A698" s="1"/>
      <c r="B698" s="1"/>
      <c r="C698" s="1"/>
      <c r="D698" s="1"/>
      <c r="E698" s="1"/>
      <c r="F698" s="1"/>
    </row>
    <row r="699" spans="1:6" x14ac:dyDescent="0.25">
      <c r="A699" s="1"/>
      <c r="B699" s="1"/>
      <c r="C699" s="1"/>
      <c r="D699" s="1"/>
      <c r="E699" s="1"/>
      <c r="F699" s="1"/>
    </row>
    <row r="700" spans="1:6" x14ac:dyDescent="0.25">
      <c r="A700" s="1"/>
      <c r="B700" s="1"/>
      <c r="C700" s="1"/>
      <c r="D700" s="1"/>
      <c r="E700" s="1"/>
      <c r="F700" s="1"/>
    </row>
    <row r="701" spans="1:6" x14ac:dyDescent="0.25">
      <c r="A701" s="1"/>
      <c r="B701" s="1"/>
      <c r="C701" s="1"/>
      <c r="D701" s="1"/>
      <c r="E701" s="1"/>
      <c r="F701" s="1"/>
    </row>
    <row r="702" spans="1:6" x14ac:dyDescent="0.25">
      <c r="A702" s="1"/>
      <c r="B702" s="1"/>
      <c r="C702" s="1"/>
      <c r="D702" s="1"/>
      <c r="E702" s="1"/>
      <c r="F702" s="1"/>
    </row>
    <row r="703" spans="1:6" x14ac:dyDescent="0.25">
      <c r="A703" s="1"/>
      <c r="B703" s="1"/>
      <c r="C703" s="1"/>
      <c r="D703" s="1"/>
      <c r="E703" s="1"/>
      <c r="F703" s="1"/>
    </row>
    <row r="704" spans="1:6" x14ac:dyDescent="0.25">
      <c r="A704" s="1"/>
      <c r="B704" s="1"/>
      <c r="C704" s="1"/>
      <c r="D704" s="1"/>
      <c r="E704" s="1"/>
      <c r="F704" s="1"/>
    </row>
    <row r="705" spans="1:6" x14ac:dyDescent="0.25">
      <c r="A705" s="1"/>
      <c r="B705" s="1"/>
      <c r="C705" s="1"/>
      <c r="D705" s="1"/>
      <c r="E705" s="1"/>
      <c r="F705" s="1"/>
    </row>
    <row r="706" spans="1:6" x14ac:dyDescent="0.25">
      <c r="A706" s="1"/>
      <c r="B706" s="1"/>
      <c r="C706" s="1"/>
      <c r="D706" s="1"/>
      <c r="E706" s="1"/>
      <c r="F706" s="1"/>
    </row>
    <row r="707" spans="1:6" x14ac:dyDescent="0.25">
      <c r="A707" s="1"/>
      <c r="B707" s="1"/>
      <c r="C707" s="1"/>
      <c r="D707" s="1"/>
      <c r="E707" s="1"/>
      <c r="F707" s="1"/>
    </row>
    <row r="708" spans="1:6" x14ac:dyDescent="0.25">
      <c r="A708" s="1"/>
      <c r="B708" s="1"/>
      <c r="C708" s="1"/>
      <c r="D708" s="1"/>
      <c r="E708" s="1"/>
      <c r="F708" s="1"/>
    </row>
    <row r="709" spans="1:6" x14ac:dyDescent="0.25">
      <c r="A709" s="1"/>
      <c r="B709" s="1"/>
      <c r="C709" s="1"/>
      <c r="D709" s="1"/>
      <c r="E709" s="1"/>
      <c r="F709" s="1"/>
    </row>
    <row r="710" spans="1:6" x14ac:dyDescent="0.25">
      <c r="A710" s="1"/>
      <c r="B710" s="1"/>
      <c r="C710" s="1"/>
      <c r="D710" s="1"/>
      <c r="E710" s="1"/>
      <c r="F710" s="1"/>
    </row>
    <row r="711" spans="1:6" x14ac:dyDescent="0.25">
      <c r="A711" s="1"/>
      <c r="B711" s="1"/>
      <c r="C711" s="1"/>
      <c r="D711" s="1"/>
      <c r="E711" s="1"/>
      <c r="F711" s="1"/>
    </row>
    <row r="712" spans="1:6" x14ac:dyDescent="0.25">
      <c r="A712" s="1"/>
      <c r="B712" s="1"/>
      <c r="C712" s="1"/>
      <c r="D712" s="1"/>
      <c r="E712" s="1"/>
      <c r="F712" s="1"/>
    </row>
    <row r="713" spans="1:6" x14ac:dyDescent="0.25">
      <c r="A713" s="1"/>
      <c r="B713" s="1"/>
      <c r="C713" s="1"/>
      <c r="D713" s="1"/>
      <c r="E713" s="1"/>
      <c r="F713" s="1"/>
    </row>
    <row r="714" spans="1:6" x14ac:dyDescent="0.25">
      <c r="A714" s="1"/>
      <c r="B714" s="1"/>
      <c r="C714" s="1"/>
      <c r="D714" s="1"/>
      <c r="E714" s="1"/>
      <c r="F714" s="1"/>
    </row>
    <row r="715" spans="1:6" x14ac:dyDescent="0.25">
      <c r="A715" s="1"/>
      <c r="B715" s="1"/>
      <c r="C715" s="1"/>
      <c r="D715" s="1"/>
      <c r="E715" s="1"/>
      <c r="F715" s="1"/>
    </row>
    <row r="716" spans="1:6" x14ac:dyDescent="0.25">
      <c r="A716" s="1"/>
      <c r="B716" s="1"/>
      <c r="C716" s="1"/>
      <c r="D716" s="1"/>
      <c r="E716" s="1"/>
      <c r="F716" s="1"/>
    </row>
    <row r="717" spans="1:6" x14ac:dyDescent="0.25">
      <c r="A717" s="1"/>
      <c r="B717" s="1"/>
      <c r="C717" s="1"/>
      <c r="D717" s="1"/>
      <c r="E717" s="1"/>
      <c r="F717" s="1"/>
    </row>
    <row r="718" spans="1:6" x14ac:dyDescent="0.25">
      <c r="A718" s="1"/>
      <c r="B718" s="1"/>
      <c r="C718" s="1"/>
      <c r="D718" s="1"/>
      <c r="E718" s="1"/>
      <c r="F718" s="1"/>
    </row>
    <row r="719" spans="1:6" x14ac:dyDescent="0.25">
      <c r="A719" s="1"/>
      <c r="B719" s="1"/>
      <c r="C719" s="1"/>
      <c r="D719" s="1"/>
      <c r="E719" s="1"/>
      <c r="F719" s="1"/>
    </row>
    <row r="720" spans="1:6" x14ac:dyDescent="0.25">
      <c r="A720" s="1"/>
      <c r="B720" s="1"/>
      <c r="C720" s="1"/>
      <c r="D720" s="1"/>
      <c r="E720" s="1"/>
      <c r="F720" s="1"/>
    </row>
    <row r="721" spans="1:6" x14ac:dyDescent="0.25">
      <c r="A721" s="1"/>
      <c r="B721" s="1"/>
      <c r="C721" s="1"/>
      <c r="D721" s="1"/>
      <c r="E721" s="1"/>
      <c r="F721" s="1"/>
    </row>
    <row r="722" spans="1:6" x14ac:dyDescent="0.25">
      <c r="A722" s="1"/>
      <c r="B722" s="1"/>
      <c r="C722" s="1"/>
      <c r="D722" s="1"/>
      <c r="E722" s="1"/>
      <c r="F722" s="1"/>
    </row>
    <row r="723" spans="1:6" x14ac:dyDescent="0.25">
      <c r="A723" s="1"/>
      <c r="B723" s="1"/>
      <c r="C723" s="1"/>
      <c r="D723" s="1"/>
      <c r="E723" s="1"/>
      <c r="F723" s="1"/>
    </row>
    <row r="724" spans="1:6" x14ac:dyDescent="0.25">
      <c r="A724" s="1"/>
      <c r="B724" s="1"/>
      <c r="C724" s="1"/>
      <c r="D724" s="1"/>
      <c r="E724" s="1"/>
      <c r="F724" s="1"/>
    </row>
    <row r="725" spans="1:6" x14ac:dyDescent="0.25">
      <c r="A725" s="1"/>
      <c r="B725" s="1"/>
      <c r="C725" s="1"/>
      <c r="D725" s="1"/>
      <c r="E725" s="1"/>
      <c r="F725" s="1"/>
    </row>
    <row r="726" spans="1:6" x14ac:dyDescent="0.25">
      <c r="A726" s="1"/>
      <c r="B726" s="1"/>
      <c r="C726" s="1"/>
      <c r="D726" s="1"/>
      <c r="E726" s="1"/>
      <c r="F726" s="1"/>
    </row>
    <row r="727" spans="1:6" x14ac:dyDescent="0.25">
      <c r="A727" s="1"/>
      <c r="B727" s="1"/>
      <c r="C727" s="1"/>
      <c r="D727" s="1"/>
      <c r="E727" s="1"/>
      <c r="F727" s="1"/>
    </row>
    <row r="728" spans="1:6" x14ac:dyDescent="0.25">
      <c r="A728" s="1"/>
      <c r="B728" s="1"/>
      <c r="C728" s="1"/>
      <c r="D728" s="1"/>
      <c r="E728" s="1"/>
      <c r="F728" s="1"/>
    </row>
    <row r="729" spans="1:6" x14ac:dyDescent="0.25">
      <c r="A729" s="1"/>
      <c r="B729" s="1"/>
      <c r="C729" s="1"/>
      <c r="D729" s="1"/>
      <c r="E729" s="1"/>
      <c r="F729" s="1"/>
    </row>
    <row r="730" spans="1:6" x14ac:dyDescent="0.25">
      <c r="A730" s="1"/>
      <c r="B730" s="1"/>
      <c r="C730" s="1"/>
      <c r="D730" s="1"/>
      <c r="E730" s="1"/>
      <c r="F730" s="1"/>
    </row>
    <row r="731" spans="1:6" x14ac:dyDescent="0.25">
      <c r="A731" s="1"/>
      <c r="B731" s="1"/>
      <c r="C731" s="1"/>
      <c r="D731" s="1"/>
      <c r="E731" s="1"/>
      <c r="F731" s="1"/>
    </row>
    <row r="732" spans="1:6" x14ac:dyDescent="0.25">
      <c r="A732" s="1"/>
      <c r="B732" s="1"/>
      <c r="C732" s="1"/>
      <c r="D732" s="1"/>
      <c r="E732" s="1"/>
      <c r="F732" s="1"/>
    </row>
    <row r="733" spans="1:6" x14ac:dyDescent="0.25">
      <c r="A733" s="1"/>
      <c r="B733" s="1"/>
      <c r="C733" s="1"/>
      <c r="D733" s="1"/>
      <c r="E733" s="1"/>
      <c r="F733" s="1"/>
    </row>
    <row r="734" spans="1:6" x14ac:dyDescent="0.25">
      <c r="A734" s="1"/>
      <c r="B734" s="1"/>
      <c r="C734" s="1"/>
      <c r="D734" s="1"/>
      <c r="E734" s="1"/>
      <c r="F734" s="1"/>
    </row>
    <row r="735" spans="1:6" x14ac:dyDescent="0.25">
      <c r="A735" s="1"/>
      <c r="B735" s="1"/>
      <c r="C735" s="1"/>
      <c r="D735" s="1"/>
      <c r="E735" s="1"/>
      <c r="F735" s="1"/>
    </row>
    <row r="736" spans="1:6" x14ac:dyDescent="0.25">
      <c r="A736" s="1"/>
      <c r="B736" s="1"/>
      <c r="C736" s="1"/>
      <c r="D736" s="1"/>
      <c r="E736" s="1"/>
      <c r="F736" s="1"/>
    </row>
    <row r="737" spans="1:6" x14ac:dyDescent="0.25">
      <c r="A737" s="1"/>
      <c r="B737" s="1"/>
      <c r="C737" s="1"/>
      <c r="D737" s="1"/>
      <c r="E737" s="1"/>
      <c r="F737" s="1"/>
    </row>
    <row r="738" spans="1:6" x14ac:dyDescent="0.25">
      <c r="A738" s="1"/>
      <c r="B738" s="1"/>
      <c r="C738" s="1"/>
      <c r="D738" s="1"/>
      <c r="E738" s="1"/>
      <c r="F738" s="1"/>
    </row>
    <row r="739" spans="1:6" x14ac:dyDescent="0.25">
      <c r="A739" s="1"/>
      <c r="B739" s="1"/>
      <c r="C739" s="1"/>
      <c r="D739" s="1"/>
      <c r="E739" s="1"/>
      <c r="F739" s="1"/>
    </row>
    <row r="740" spans="1:6" x14ac:dyDescent="0.25">
      <c r="A740" s="1"/>
      <c r="B740" s="1"/>
      <c r="C740" s="1"/>
      <c r="D740" s="1"/>
      <c r="E740" s="1"/>
      <c r="F740" s="1"/>
    </row>
    <row r="741" spans="1:6" x14ac:dyDescent="0.25">
      <c r="A741" s="1"/>
      <c r="B741" s="1"/>
      <c r="C741" s="1"/>
      <c r="D741" s="1"/>
      <c r="E741" s="1"/>
      <c r="F741" s="1"/>
    </row>
    <row r="742" spans="1:6" x14ac:dyDescent="0.25">
      <c r="A742" s="1"/>
      <c r="B742" s="1"/>
      <c r="C742" s="1"/>
      <c r="D742" s="1"/>
      <c r="E742" s="1"/>
      <c r="F742" s="1"/>
    </row>
    <row r="743" spans="1:6" x14ac:dyDescent="0.25">
      <c r="A743" s="1"/>
      <c r="B743" s="1"/>
      <c r="C743" s="1"/>
      <c r="D743" s="1"/>
      <c r="E743" s="1"/>
      <c r="F743" s="1"/>
    </row>
    <row r="744" spans="1:6" x14ac:dyDescent="0.25">
      <c r="A744" s="1"/>
      <c r="B744" s="1"/>
      <c r="C744" s="1"/>
      <c r="D744" s="1"/>
      <c r="E744" s="1"/>
      <c r="F744" s="1"/>
    </row>
    <row r="745" spans="1:6" x14ac:dyDescent="0.25">
      <c r="A745" s="1"/>
      <c r="B745" s="1"/>
      <c r="C745" s="1"/>
      <c r="D745" s="1"/>
      <c r="E745" s="1"/>
      <c r="F745" s="1"/>
    </row>
    <row r="746" spans="1:6" x14ac:dyDescent="0.25">
      <c r="A746" s="1"/>
      <c r="B746" s="1"/>
      <c r="C746" s="1"/>
      <c r="D746" s="1"/>
      <c r="E746" s="1"/>
      <c r="F746" s="1"/>
    </row>
    <row r="747" spans="1:6" x14ac:dyDescent="0.25">
      <c r="A747" s="1"/>
      <c r="B747" s="1"/>
      <c r="C747" s="1"/>
      <c r="D747" s="1"/>
      <c r="E747" s="1"/>
      <c r="F747" s="1"/>
    </row>
    <row r="748" spans="1:6" x14ac:dyDescent="0.25">
      <c r="A748" s="1"/>
      <c r="B748" s="1"/>
      <c r="C748" s="1"/>
      <c r="D748" s="1"/>
      <c r="E748" s="1"/>
      <c r="F748" s="1"/>
    </row>
    <row r="749" spans="1:6" x14ac:dyDescent="0.25">
      <c r="A749" s="1"/>
      <c r="B749" s="1"/>
      <c r="C749" s="1"/>
      <c r="D749" s="1"/>
      <c r="E749" s="1"/>
      <c r="F749" s="1"/>
    </row>
    <row r="750" spans="1:6" x14ac:dyDescent="0.25">
      <c r="A750" s="1"/>
      <c r="B750" s="1"/>
      <c r="C750" s="1"/>
      <c r="D750" s="1"/>
      <c r="E750" s="1"/>
      <c r="F750" s="1"/>
    </row>
    <row r="751" spans="1:6" x14ac:dyDescent="0.25">
      <c r="A751" s="1"/>
      <c r="B751" s="1"/>
      <c r="C751" s="1"/>
      <c r="D751" s="1"/>
      <c r="E751" s="1"/>
      <c r="F751" s="1"/>
    </row>
    <row r="752" spans="1:6" x14ac:dyDescent="0.25">
      <c r="A752" s="1"/>
      <c r="B752" s="1"/>
      <c r="C752" s="1"/>
      <c r="D752" s="1"/>
      <c r="E752" s="1"/>
      <c r="F752" s="1"/>
    </row>
    <row r="753" spans="1:6" x14ac:dyDescent="0.25">
      <c r="A753" s="1"/>
      <c r="B753" s="1"/>
      <c r="C753" s="1"/>
      <c r="D753" s="1"/>
      <c r="E753" s="1"/>
      <c r="F753" s="1"/>
    </row>
    <row r="754" spans="1:6" x14ac:dyDescent="0.25">
      <c r="A754" s="1"/>
      <c r="B754" s="1"/>
      <c r="C754" s="1"/>
      <c r="D754" s="1"/>
      <c r="E754" s="1"/>
      <c r="F754" s="1"/>
    </row>
    <row r="755" spans="1:6" x14ac:dyDescent="0.25">
      <c r="A755" s="1"/>
      <c r="B755" s="1"/>
      <c r="C755" s="1"/>
      <c r="D755" s="1"/>
      <c r="E755" s="1"/>
      <c r="F755" s="1"/>
    </row>
    <row r="756" spans="1:6" x14ac:dyDescent="0.25">
      <c r="A756" s="1"/>
      <c r="B756" s="1"/>
      <c r="C756" s="1"/>
      <c r="D756" s="1"/>
      <c r="E756" s="1"/>
      <c r="F756" s="1"/>
    </row>
    <row r="757" spans="1:6" x14ac:dyDescent="0.25">
      <c r="A757" s="1"/>
      <c r="B757" s="1"/>
      <c r="C757" s="1"/>
      <c r="D757" s="1"/>
      <c r="E757" s="1"/>
      <c r="F757" s="1"/>
    </row>
    <row r="758" spans="1:6" x14ac:dyDescent="0.25">
      <c r="A758" s="1"/>
      <c r="B758" s="1"/>
      <c r="C758" s="1"/>
      <c r="D758" s="1"/>
      <c r="E758" s="1"/>
      <c r="F758" s="1"/>
    </row>
    <row r="759" spans="1:6" x14ac:dyDescent="0.25">
      <c r="A759" s="1"/>
      <c r="B759" s="1"/>
      <c r="C759" s="1"/>
      <c r="D759" s="1"/>
      <c r="E759" s="1"/>
      <c r="F759" s="1"/>
    </row>
    <row r="760" spans="1:6" x14ac:dyDescent="0.25">
      <c r="A760" s="1"/>
      <c r="B760" s="1"/>
      <c r="C760" s="1"/>
      <c r="D760" s="1"/>
      <c r="E760" s="1"/>
      <c r="F760" s="1"/>
    </row>
    <row r="761" spans="1:6" x14ac:dyDescent="0.25">
      <c r="A761" s="1"/>
      <c r="B761" s="1"/>
      <c r="C761" s="1"/>
      <c r="D761" s="1"/>
      <c r="E761" s="1"/>
      <c r="F761" s="1"/>
    </row>
    <row r="762" spans="1:6" x14ac:dyDescent="0.25">
      <c r="A762" s="1"/>
      <c r="B762" s="1"/>
      <c r="C762" s="1"/>
      <c r="D762" s="1"/>
      <c r="E762" s="1"/>
      <c r="F762" s="1"/>
    </row>
    <row r="763" spans="1:6" x14ac:dyDescent="0.25">
      <c r="A763" s="1"/>
      <c r="B763" s="1"/>
      <c r="C763" s="1"/>
      <c r="D763" s="1"/>
      <c r="E763" s="1"/>
      <c r="F763" s="1"/>
    </row>
    <row r="764" spans="1:6" x14ac:dyDescent="0.25">
      <c r="A764" s="1"/>
      <c r="B764" s="1"/>
      <c r="C764" s="1"/>
      <c r="D764" s="1"/>
      <c r="E764" s="1"/>
      <c r="F764" s="1"/>
    </row>
    <row r="765" spans="1:6" x14ac:dyDescent="0.25">
      <c r="A765" s="1"/>
      <c r="B765" s="1"/>
      <c r="C765" s="1"/>
      <c r="D765" s="1"/>
      <c r="E765" s="1"/>
      <c r="F765" s="1"/>
    </row>
    <row r="766" spans="1:6" x14ac:dyDescent="0.25">
      <c r="A766" s="1"/>
      <c r="B766" s="1"/>
      <c r="C766" s="1"/>
      <c r="D766" s="1"/>
      <c r="E766" s="1"/>
      <c r="F766" s="1"/>
    </row>
    <row r="767" spans="1:6" x14ac:dyDescent="0.25">
      <c r="A767" s="1"/>
      <c r="B767" s="1"/>
      <c r="C767" s="1"/>
      <c r="D767" s="1"/>
      <c r="E767" s="1"/>
      <c r="F767" s="1"/>
    </row>
    <row r="768" spans="1:6" x14ac:dyDescent="0.25">
      <c r="A768" s="1"/>
      <c r="B768" s="1"/>
      <c r="C768" s="1"/>
      <c r="D768" s="1"/>
      <c r="E768" s="1"/>
      <c r="F768" s="1"/>
    </row>
    <row r="769" spans="1:6" x14ac:dyDescent="0.25">
      <c r="A769" s="1"/>
      <c r="B769" s="1"/>
      <c r="C769" s="1"/>
      <c r="D769" s="1"/>
      <c r="E769" s="1"/>
      <c r="F769" s="1"/>
    </row>
    <row r="770" spans="1:6" x14ac:dyDescent="0.25">
      <c r="A770" s="1"/>
      <c r="B770" s="1"/>
      <c r="C770" s="1"/>
      <c r="D770" s="1"/>
      <c r="E770" s="1"/>
      <c r="F770" s="1"/>
    </row>
    <row r="771" spans="1:6" x14ac:dyDescent="0.25">
      <c r="A771" s="1"/>
      <c r="B771" s="1"/>
      <c r="C771" s="1"/>
      <c r="D771" s="1"/>
      <c r="E771" s="1"/>
      <c r="F771" s="1"/>
    </row>
    <row r="772" spans="1:6" x14ac:dyDescent="0.25">
      <c r="A772" s="1"/>
      <c r="B772" s="1"/>
      <c r="C772" s="1"/>
      <c r="D772" s="1"/>
      <c r="E772" s="1"/>
      <c r="F772" s="1"/>
    </row>
    <row r="773" spans="1:6" x14ac:dyDescent="0.25">
      <c r="A773" s="1"/>
      <c r="B773" s="1"/>
      <c r="C773" s="1"/>
      <c r="D773" s="1"/>
      <c r="E773" s="1"/>
      <c r="F773" s="1"/>
    </row>
    <row r="774" spans="1:6" x14ac:dyDescent="0.25">
      <c r="A774" s="1"/>
      <c r="B774" s="1"/>
      <c r="C774" s="1"/>
      <c r="D774" s="1"/>
      <c r="E774" s="1"/>
      <c r="F774" s="1"/>
    </row>
    <row r="775" spans="1:6" x14ac:dyDescent="0.25">
      <c r="A775" s="1"/>
      <c r="B775" s="1"/>
      <c r="C775" s="1"/>
      <c r="D775" s="1"/>
      <c r="E775" s="1"/>
      <c r="F775" s="1"/>
    </row>
    <row r="776" spans="1:6" x14ac:dyDescent="0.25">
      <c r="A776" s="1"/>
      <c r="B776" s="1"/>
      <c r="C776" s="1"/>
      <c r="D776" s="1"/>
      <c r="E776" s="1"/>
      <c r="F776" s="1"/>
    </row>
    <row r="777" spans="1:6" x14ac:dyDescent="0.25">
      <c r="A777" s="1"/>
      <c r="B777" s="1"/>
      <c r="C777" s="1"/>
      <c r="D777" s="1"/>
      <c r="E777" s="1"/>
      <c r="F777" s="1"/>
    </row>
    <row r="778" spans="1:6" x14ac:dyDescent="0.25">
      <c r="A778" s="1"/>
      <c r="B778" s="1"/>
      <c r="C778" s="1"/>
      <c r="D778" s="1"/>
      <c r="E778" s="1"/>
      <c r="F778" s="1"/>
    </row>
    <row r="779" spans="1:6" x14ac:dyDescent="0.25">
      <c r="A779" s="1"/>
      <c r="B779" s="1"/>
      <c r="C779" s="1"/>
      <c r="D779" s="1"/>
      <c r="E779" s="1"/>
      <c r="F779" s="1"/>
    </row>
    <row r="780" spans="1:6" x14ac:dyDescent="0.25">
      <c r="A780" s="1"/>
      <c r="B780" s="1"/>
      <c r="C780" s="1"/>
      <c r="D780" s="1"/>
      <c r="E780" s="1"/>
      <c r="F780" s="1"/>
    </row>
    <row r="781" spans="1:6" x14ac:dyDescent="0.25">
      <c r="A781" s="1"/>
      <c r="B781" s="1"/>
      <c r="C781" s="1"/>
      <c r="D781" s="1"/>
      <c r="E781" s="1"/>
      <c r="F781" s="1"/>
    </row>
    <row r="782" spans="1:6" x14ac:dyDescent="0.25">
      <c r="A782" s="1"/>
      <c r="B782" s="1"/>
      <c r="C782" s="1"/>
      <c r="D782" s="1"/>
      <c r="E782" s="1"/>
      <c r="F782" s="1"/>
    </row>
    <row r="783" spans="1:6" x14ac:dyDescent="0.25">
      <c r="A783" s="1"/>
      <c r="B783" s="1"/>
      <c r="C783" s="1"/>
      <c r="D783" s="1"/>
      <c r="E783" s="1"/>
      <c r="F783" s="1"/>
    </row>
    <row r="784" spans="1:6" x14ac:dyDescent="0.25">
      <c r="A784" s="1"/>
      <c r="B784" s="1"/>
      <c r="C784" s="1"/>
      <c r="D784" s="1"/>
      <c r="E784" s="1"/>
      <c r="F784" s="1"/>
    </row>
    <row r="785" spans="1:6" x14ac:dyDescent="0.25">
      <c r="A785" s="1"/>
      <c r="B785" s="1"/>
      <c r="C785" s="1"/>
      <c r="D785" s="1"/>
      <c r="E785" s="1"/>
      <c r="F785" s="1"/>
    </row>
    <row r="786" spans="1:6" x14ac:dyDescent="0.25">
      <c r="A786" s="1"/>
      <c r="B786" s="1"/>
      <c r="C786" s="1"/>
      <c r="D786" s="1"/>
      <c r="E786" s="1"/>
      <c r="F786" s="1"/>
    </row>
    <row r="787" spans="1:6" x14ac:dyDescent="0.25">
      <c r="A787" s="1"/>
      <c r="B787" s="1"/>
      <c r="C787" s="1"/>
      <c r="D787" s="1"/>
      <c r="E787" s="1"/>
      <c r="F787" s="1"/>
    </row>
    <row r="788" spans="1:6" x14ac:dyDescent="0.25">
      <c r="A788" s="1"/>
      <c r="B788" s="1"/>
      <c r="C788" s="1"/>
      <c r="D788" s="1"/>
      <c r="E788" s="1"/>
      <c r="F788" s="1"/>
    </row>
    <row r="789" spans="1:6" x14ac:dyDescent="0.25">
      <c r="A789" s="1"/>
      <c r="B789" s="1"/>
      <c r="C789" s="1"/>
      <c r="D789" s="1"/>
      <c r="E789" s="1"/>
      <c r="F789" s="1"/>
    </row>
    <row r="790" spans="1:6" x14ac:dyDescent="0.25">
      <c r="A790" s="1"/>
      <c r="B790" s="1"/>
      <c r="C790" s="1"/>
      <c r="D790" s="1"/>
      <c r="E790" s="1"/>
      <c r="F790" s="1"/>
    </row>
    <row r="791" spans="1:6" x14ac:dyDescent="0.25">
      <c r="A791" s="1"/>
      <c r="B791" s="1"/>
      <c r="C791" s="1"/>
      <c r="D791" s="1"/>
      <c r="E791" s="1"/>
      <c r="F791" s="1"/>
    </row>
    <row r="792" spans="1:6" x14ac:dyDescent="0.25">
      <c r="A792" s="1"/>
      <c r="B792" s="1"/>
      <c r="C792" s="1"/>
      <c r="D792" s="1"/>
      <c r="E792" s="1"/>
      <c r="F792" s="1"/>
    </row>
    <row r="793" spans="1:6" x14ac:dyDescent="0.25">
      <c r="A793" s="1"/>
      <c r="B793" s="1"/>
      <c r="C793" s="1"/>
      <c r="D793" s="1"/>
      <c r="E793" s="1"/>
      <c r="F793" s="1"/>
    </row>
    <row r="794" spans="1:6" x14ac:dyDescent="0.25">
      <c r="A794" s="1"/>
      <c r="B794" s="1"/>
      <c r="C794" s="1"/>
      <c r="D794" s="1"/>
      <c r="E794" s="1"/>
      <c r="F794" s="1"/>
    </row>
    <row r="795" spans="1:6" x14ac:dyDescent="0.25">
      <c r="A795" s="1"/>
      <c r="B795" s="1"/>
      <c r="C795" s="1"/>
      <c r="D795" s="1"/>
      <c r="E795" s="1"/>
      <c r="F795" s="1"/>
    </row>
    <row r="796" spans="1:6" x14ac:dyDescent="0.25">
      <c r="A796" s="1"/>
      <c r="B796" s="1"/>
      <c r="C796" s="1"/>
      <c r="D796" s="1"/>
      <c r="E796" s="1"/>
      <c r="F796" s="1"/>
    </row>
    <row r="797" spans="1:6" x14ac:dyDescent="0.25">
      <c r="A797" s="1"/>
      <c r="B797" s="1"/>
      <c r="C797" s="1"/>
      <c r="D797" s="1"/>
      <c r="E797" s="1"/>
      <c r="F797" s="1"/>
    </row>
    <row r="798" spans="1:6" x14ac:dyDescent="0.25">
      <c r="A798" s="1"/>
      <c r="B798" s="1"/>
      <c r="C798" s="1"/>
      <c r="D798" s="1"/>
      <c r="E798" s="1"/>
      <c r="F798" s="1"/>
    </row>
    <row r="799" spans="1:6" x14ac:dyDescent="0.25">
      <c r="A799" s="1"/>
      <c r="B799" s="1"/>
      <c r="C799" s="1"/>
      <c r="D799" s="1"/>
      <c r="E799" s="1"/>
      <c r="F799" s="1"/>
    </row>
    <row r="800" spans="1:6" x14ac:dyDescent="0.25">
      <c r="A800" s="1"/>
      <c r="B800" s="1"/>
      <c r="C800" s="1"/>
      <c r="D800" s="1"/>
      <c r="E800" s="1"/>
      <c r="F800" s="1"/>
    </row>
    <row r="801" spans="1:6" x14ac:dyDescent="0.25">
      <c r="A801" s="1"/>
      <c r="B801" s="1"/>
      <c r="C801" s="1"/>
      <c r="D801" s="1"/>
      <c r="E801" s="1"/>
      <c r="F801" s="1"/>
    </row>
    <row r="802" spans="1:6" x14ac:dyDescent="0.25">
      <c r="A802" s="1"/>
      <c r="B802" s="1"/>
      <c r="C802" s="1"/>
      <c r="D802" s="1"/>
      <c r="E802" s="1"/>
      <c r="F802" s="1"/>
    </row>
    <row r="803" spans="1:6" x14ac:dyDescent="0.25">
      <c r="A803" s="1"/>
      <c r="B803" s="1"/>
      <c r="C803" s="1"/>
      <c r="D803" s="1"/>
      <c r="E803" s="1"/>
      <c r="F803" s="1"/>
    </row>
    <row r="804" spans="1:6" x14ac:dyDescent="0.25">
      <c r="A804" s="1"/>
      <c r="B804" s="1"/>
      <c r="C804" s="1"/>
      <c r="D804" s="1"/>
      <c r="E804" s="1"/>
      <c r="F804" s="1"/>
    </row>
    <row r="805" spans="1:6" x14ac:dyDescent="0.25">
      <c r="A805" s="1"/>
      <c r="B805" s="1"/>
      <c r="C805" s="1"/>
      <c r="D805" s="1"/>
      <c r="E805" s="1"/>
      <c r="F805" s="1"/>
    </row>
    <row r="806" spans="1:6" x14ac:dyDescent="0.25">
      <c r="A806" s="1"/>
      <c r="B806" s="1"/>
      <c r="C806" s="1"/>
      <c r="D806" s="1"/>
      <c r="E806" s="1"/>
      <c r="F806" s="1"/>
    </row>
    <row r="807" spans="1:6" x14ac:dyDescent="0.25">
      <c r="A807" s="1"/>
      <c r="B807" s="1"/>
      <c r="C807" s="1"/>
      <c r="D807" s="1"/>
      <c r="E807" s="1"/>
      <c r="F807" s="1"/>
    </row>
    <row r="808" spans="1:6" x14ac:dyDescent="0.25">
      <c r="A808" s="1"/>
      <c r="B808" s="1"/>
      <c r="C808" s="1"/>
      <c r="D808" s="1"/>
      <c r="E808" s="1"/>
      <c r="F808" s="1"/>
    </row>
    <row r="809" spans="1:6" x14ac:dyDescent="0.25">
      <c r="A809" s="1"/>
      <c r="B809" s="1"/>
      <c r="C809" s="1"/>
      <c r="D809" s="1"/>
      <c r="E809" s="1"/>
      <c r="F809" s="1"/>
    </row>
    <row r="810" spans="1:6" x14ac:dyDescent="0.25">
      <c r="A810" s="1"/>
      <c r="B810" s="1"/>
      <c r="C810" s="1"/>
      <c r="D810" s="1"/>
      <c r="E810" s="1"/>
      <c r="F810" s="1"/>
    </row>
    <row r="811" spans="1:6" x14ac:dyDescent="0.25">
      <c r="A811" s="1"/>
      <c r="B811" s="1"/>
      <c r="C811" s="1"/>
      <c r="D811" s="1"/>
      <c r="E811" s="1"/>
      <c r="F811" s="1"/>
    </row>
    <row r="812" spans="1:6" x14ac:dyDescent="0.25">
      <c r="A812" s="1"/>
      <c r="B812" s="1"/>
      <c r="C812" s="1"/>
      <c r="D812" s="1"/>
      <c r="E812" s="1"/>
      <c r="F812" s="1"/>
    </row>
    <row r="813" spans="1:6" x14ac:dyDescent="0.25">
      <c r="A813" s="1"/>
      <c r="B813" s="1"/>
      <c r="C813" s="1"/>
      <c r="D813" s="1"/>
      <c r="E813" s="1"/>
      <c r="F813" s="1"/>
    </row>
    <row r="814" spans="1:6" x14ac:dyDescent="0.25">
      <c r="A814" s="1"/>
      <c r="B814" s="1"/>
      <c r="C814" s="1"/>
      <c r="D814" s="1"/>
      <c r="E814" s="1"/>
      <c r="F814" s="1"/>
    </row>
    <row r="815" spans="1:6" x14ac:dyDescent="0.25">
      <c r="A815" s="1"/>
      <c r="B815" s="1"/>
      <c r="C815" s="1"/>
      <c r="D815" s="1"/>
      <c r="E815" s="1"/>
      <c r="F815" s="1"/>
    </row>
    <row r="816" spans="1:6" x14ac:dyDescent="0.25">
      <c r="A816" s="1"/>
      <c r="B816" s="1"/>
      <c r="C816" s="1"/>
      <c r="D816" s="1"/>
      <c r="E816" s="1"/>
      <c r="F816" s="1"/>
    </row>
    <row r="817" spans="1:6" x14ac:dyDescent="0.25">
      <c r="A817" s="1"/>
      <c r="B817" s="1"/>
      <c r="C817" s="1"/>
      <c r="D817" s="1"/>
      <c r="E817" s="1"/>
      <c r="F817" s="1"/>
    </row>
    <row r="818" spans="1:6" x14ac:dyDescent="0.25">
      <c r="A818" s="1"/>
      <c r="B818" s="1"/>
      <c r="C818" s="1"/>
      <c r="D818" s="1"/>
      <c r="E818" s="1"/>
      <c r="F818" s="1"/>
    </row>
    <row r="819" spans="1:6" x14ac:dyDescent="0.25">
      <c r="A819" s="1"/>
      <c r="B819" s="1"/>
      <c r="C819" s="1"/>
      <c r="D819" s="1"/>
      <c r="E819" s="1"/>
      <c r="F819" s="1"/>
    </row>
    <row r="820" spans="1:6" x14ac:dyDescent="0.25">
      <c r="A820" s="1"/>
      <c r="B820" s="1"/>
      <c r="C820" s="1"/>
      <c r="D820" s="1"/>
      <c r="E820" s="1"/>
      <c r="F820" s="1"/>
    </row>
    <row r="821" spans="1:6" x14ac:dyDescent="0.25">
      <c r="A821" s="1"/>
      <c r="B821" s="1"/>
      <c r="C821" s="1"/>
      <c r="D821" s="1"/>
      <c r="E821" s="1"/>
      <c r="F821" s="1"/>
    </row>
    <row r="822" spans="1:6" x14ac:dyDescent="0.25">
      <c r="A822" s="1"/>
      <c r="B822" s="1"/>
      <c r="C822" s="1"/>
      <c r="D822" s="1"/>
      <c r="E822" s="1"/>
      <c r="F822" s="1"/>
    </row>
    <row r="823" spans="1:6" x14ac:dyDescent="0.25">
      <c r="A823" s="1"/>
      <c r="B823" s="1"/>
      <c r="C823" s="1"/>
      <c r="D823" s="1"/>
      <c r="E823" s="1"/>
      <c r="F823" s="1"/>
    </row>
    <row r="824" spans="1:6" x14ac:dyDescent="0.25">
      <c r="A824" s="1"/>
      <c r="B824" s="1"/>
      <c r="C824" s="1"/>
      <c r="D824" s="1"/>
      <c r="E824" s="1"/>
      <c r="F824" s="1"/>
    </row>
    <row r="825" spans="1:6" x14ac:dyDescent="0.25">
      <c r="A825" s="1"/>
      <c r="B825" s="1"/>
      <c r="C825" s="1"/>
      <c r="D825" s="1"/>
      <c r="E825" s="1"/>
      <c r="F825" s="1"/>
    </row>
    <row r="826" spans="1:6" x14ac:dyDescent="0.25">
      <c r="A826" s="1"/>
      <c r="B826" s="1"/>
      <c r="C826" s="1"/>
      <c r="D826" s="1"/>
      <c r="E826" s="1"/>
      <c r="F826" s="1"/>
    </row>
    <row r="827" spans="1:6" x14ac:dyDescent="0.25">
      <c r="A827" s="1"/>
      <c r="B827" s="1"/>
      <c r="C827" s="1"/>
      <c r="D827" s="1"/>
      <c r="E827" s="1"/>
      <c r="F827" s="1"/>
    </row>
    <row r="828" spans="1:6" x14ac:dyDescent="0.25">
      <c r="A828" s="1"/>
      <c r="B828" s="1"/>
      <c r="C828" s="1"/>
      <c r="D828" s="1"/>
      <c r="E828" s="1"/>
      <c r="F828" s="1"/>
    </row>
    <row r="829" spans="1:6" x14ac:dyDescent="0.25">
      <c r="A829" s="1"/>
      <c r="B829" s="1"/>
      <c r="C829" s="1"/>
      <c r="D829" s="1"/>
      <c r="E829" s="1"/>
      <c r="F829" s="1"/>
    </row>
    <row r="830" spans="1:6" x14ac:dyDescent="0.25">
      <c r="A830" s="1"/>
      <c r="B830" s="1"/>
      <c r="C830" s="1"/>
      <c r="D830" s="1"/>
      <c r="E830" s="1"/>
      <c r="F830" s="1"/>
    </row>
    <row r="831" spans="1:6" x14ac:dyDescent="0.25">
      <c r="A831" s="1"/>
      <c r="B831" s="1"/>
      <c r="C831" s="1"/>
      <c r="D831" s="1"/>
      <c r="E831" s="1"/>
      <c r="F831" s="1"/>
    </row>
    <row r="832" spans="1:6" x14ac:dyDescent="0.25">
      <c r="A832" s="1"/>
      <c r="B832" s="1"/>
      <c r="C832" s="1"/>
      <c r="D832" s="1"/>
      <c r="E832" s="1"/>
      <c r="F832" s="1"/>
    </row>
    <row r="833" spans="1:6" x14ac:dyDescent="0.25">
      <c r="A833" s="1"/>
      <c r="B833" s="1"/>
      <c r="C833" s="1"/>
      <c r="D833" s="1"/>
      <c r="E833" s="1"/>
      <c r="F833" s="1"/>
    </row>
    <row r="834" spans="1:6" x14ac:dyDescent="0.25">
      <c r="A834" s="1"/>
      <c r="B834" s="1"/>
      <c r="C834" s="1"/>
      <c r="D834" s="1"/>
      <c r="E834" s="1"/>
      <c r="F834" s="1"/>
    </row>
    <row r="835" spans="1:6" x14ac:dyDescent="0.25">
      <c r="A835" s="1"/>
      <c r="B835" s="1"/>
      <c r="C835" s="1"/>
      <c r="D835" s="1"/>
      <c r="E835" s="1"/>
      <c r="F835" s="1"/>
    </row>
    <row r="836" spans="1:6" x14ac:dyDescent="0.25">
      <c r="A836" s="1"/>
      <c r="B836" s="1"/>
      <c r="C836" s="1"/>
      <c r="D836" s="1"/>
      <c r="E836" s="1"/>
      <c r="F836" s="1"/>
    </row>
    <row r="837" spans="1:6" x14ac:dyDescent="0.25">
      <c r="A837" s="1"/>
      <c r="B837" s="1"/>
      <c r="C837" s="1"/>
      <c r="D837" s="1"/>
      <c r="E837" s="1"/>
      <c r="F837" s="1"/>
    </row>
    <row r="838" spans="1:6" x14ac:dyDescent="0.25">
      <c r="A838" s="1"/>
      <c r="B838" s="1"/>
      <c r="C838" s="1"/>
      <c r="D838" s="1"/>
      <c r="E838" s="1"/>
      <c r="F838" s="1"/>
    </row>
    <row r="839" spans="1:6" x14ac:dyDescent="0.25">
      <c r="A839" s="1"/>
      <c r="B839" s="1"/>
      <c r="C839" s="1"/>
      <c r="D839" s="1"/>
      <c r="E839" s="1"/>
      <c r="F839" s="1"/>
    </row>
    <row r="840" spans="1:6" x14ac:dyDescent="0.25">
      <c r="A840" s="1"/>
      <c r="B840" s="1"/>
      <c r="C840" s="1"/>
      <c r="D840" s="1"/>
      <c r="E840" s="1"/>
      <c r="F840" s="1"/>
    </row>
    <row r="841" spans="1:6" x14ac:dyDescent="0.25">
      <c r="A841" s="1"/>
      <c r="B841" s="1"/>
      <c r="C841" s="1"/>
      <c r="D841" s="1"/>
      <c r="E841" s="1"/>
      <c r="F841" s="1"/>
    </row>
    <row r="842" spans="1:6" x14ac:dyDescent="0.25">
      <c r="A842" s="1"/>
      <c r="B842" s="1"/>
      <c r="C842" s="1"/>
      <c r="D842" s="1"/>
      <c r="E842" s="1"/>
      <c r="F842" s="1"/>
    </row>
    <row r="843" spans="1:6" x14ac:dyDescent="0.25">
      <c r="A843" s="1"/>
      <c r="B843" s="1"/>
      <c r="C843" s="1"/>
      <c r="D843" s="1"/>
      <c r="E843" s="1"/>
      <c r="F843" s="1"/>
    </row>
    <row r="844" spans="1:6" x14ac:dyDescent="0.25">
      <c r="A844" s="1"/>
      <c r="B844" s="1"/>
      <c r="C844" s="1"/>
      <c r="D844" s="1"/>
      <c r="E844" s="1"/>
      <c r="F844" s="1"/>
    </row>
    <row r="845" spans="1:6" x14ac:dyDescent="0.25">
      <c r="A845" s="1"/>
      <c r="B845" s="1"/>
      <c r="C845" s="1"/>
      <c r="D845" s="1"/>
      <c r="E845" s="1"/>
      <c r="F845" s="1"/>
    </row>
    <row r="846" spans="1:6" x14ac:dyDescent="0.25">
      <c r="A846" s="1"/>
      <c r="B846" s="1"/>
      <c r="C846" s="1"/>
      <c r="D846" s="1"/>
      <c r="E846" s="1"/>
      <c r="F846" s="1"/>
    </row>
    <row r="847" spans="1:6" x14ac:dyDescent="0.25">
      <c r="A847" s="1"/>
      <c r="B847" s="1"/>
      <c r="C847" s="1"/>
      <c r="D847" s="1"/>
      <c r="E847" s="1"/>
      <c r="F847" s="1"/>
    </row>
    <row r="848" spans="1:6" x14ac:dyDescent="0.25">
      <c r="A848" s="1"/>
      <c r="B848" s="1"/>
      <c r="C848" s="1"/>
      <c r="D848" s="1"/>
      <c r="E848" s="1"/>
      <c r="F848" s="1"/>
    </row>
    <row r="849" spans="1:6" x14ac:dyDescent="0.25">
      <c r="A849" s="1"/>
      <c r="B849" s="1"/>
      <c r="C849" s="1"/>
      <c r="D849" s="1"/>
      <c r="E849" s="1"/>
      <c r="F849" s="1"/>
    </row>
    <row r="850" spans="1:6" x14ac:dyDescent="0.25">
      <c r="A850" s="1"/>
      <c r="B850" s="1"/>
      <c r="C850" s="1"/>
      <c r="D850" s="1"/>
      <c r="E850" s="1"/>
      <c r="F850" s="1"/>
    </row>
    <row r="851" spans="1:6" x14ac:dyDescent="0.25">
      <c r="A851" s="1"/>
      <c r="B851" s="1"/>
      <c r="C851" s="1"/>
      <c r="D851" s="1"/>
      <c r="E851" s="1"/>
      <c r="F851" s="1"/>
    </row>
    <row r="852" spans="1:6" x14ac:dyDescent="0.25">
      <c r="A852" s="1"/>
      <c r="B852" s="1"/>
      <c r="C852" s="1"/>
      <c r="D852" s="1"/>
      <c r="E852" s="1"/>
      <c r="F852" s="1"/>
    </row>
    <row r="853" spans="1:6" x14ac:dyDescent="0.25">
      <c r="A853" s="1"/>
      <c r="B853" s="1"/>
      <c r="C853" s="1"/>
      <c r="D853" s="1"/>
      <c r="E853" s="1"/>
      <c r="F853" s="1"/>
    </row>
    <row r="854" spans="1:6" x14ac:dyDescent="0.25">
      <c r="A854" s="1"/>
      <c r="B854" s="1"/>
      <c r="C854" s="1"/>
      <c r="D854" s="1"/>
      <c r="E854" s="1"/>
      <c r="F854" s="1"/>
    </row>
    <row r="855" spans="1:6" x14ac:dyDescent="0.25">
      <c r="A855" s="1"/>
      <c r="B855" s="1"/>
      <c r="C855" s="1"/>
      <c r="D855" s="1"/>
      <c r="E855" s="1"/>
      <c r="F855" s="1"/>
    </row>
    <row r="856" spans="1:6" x14ac:dyDescent="0.25">
      <c r="A856" s="1"/>
      <c r="B856" s="1"/>
      <c r="C856" s="1"/>
      <c r="D856" s="1"/>
      <c r="E856" s="1"/>
      <c r="F856" s="1"/>
    </row>
    <row r="857" spans="1:6" x14ac:dyDescent="0.25">
      <c r="A857" s="1"/>
      <c r="B857" s="1"/>
      <c r="C857" s="1"/>
      <c r="D857" s="1"/>
      <c r="E857" s="1"/>
      <c r="F857" s="1"/>
    </row>
    <row r="858" spans="1:6" x14ac:dyDescent="0.25">
      <c r="A858" s="1"/>
      <c r="B858" s="1"/>
      <c r="C858" s="1"/>
      <c r="D858" s="1"/>
      <c r="E858" s="1"/>
      <c r="F858" s="1"/>
    </row>
    <row r="859" spans="1:6" x14ac:dyDescent="0.25">
      <c r="A859" s="1"/>
      <c r="B859" s="1"/>
      <c r="C859" s="1"/>
      <c r="D859" s="1"/>
      <c r="E859" s="1"/>
      <c r="F859" s="1"/>
    </row>
    <row r="860" spans="1:6" x14ac:dyDescent="0.25">
      <c r="A860" s="1"/>
      <c r="B860" s="1"/>
      <c r="C860" s="1"/>
      <c r="D860" s="1"/>
      <c r="E860" s="1"/>
      <c r="F860" s="1"/>
    </row>
    <row r="861" spans="1:6" x14ac:dyDescent="0.25">
      <c r="A861" s="1"/>
      <c r="B861" s="1"/>
      <c r="C861" s="1"/>
      <c r="D861" s="1"/>
      <c r="E861" s="1"/>
      <c r="F861" s="1"/>
    </row>
    <row r="862" spans="1:6" x14ac:dyDescent="0.25">
      <c r="A862" s="1"/>
      <c r="B862" s="1"/>
      <c r="C862" s="1"/>
      <c r="D862" s="1"/>
      <c r="E862" s="1"/>
      <c r="F862" s="1"/>
    </row>
    <row r="863" spans="1:6" x14ac:dyDescent="0.25">
      <c r="A863" s="1"/>
      <c r="B863" s="1"/>
      <c r="C863" s="1"/>
      <c r="D863" s="1"/>
      <c r="E863" s="1"/>
      <c r="F863" s="1"/>
    </row>
    <row r="864" spans="1:6" x14ac:dyDescent="0.25">
      <c r="A864" s="1"/>
      <c r="B864" s="1"/>
      <c r="C864" s="1"/>
      <c r="D864" s="1"/>
      <c r="E864" s="1"/>
      <c r="F864" s="1"/>
    </row>
    <row r="865" spans="1:6" x14ac:dyDescent="0.25">
      <c r="A865" s="1"/>
      <c r="B865" s="1"/>
      <c r="C865" s="1"/>
      <c r="D865" s="1"/>
      <c r="E865" s="1"/>
      <c r="F865" s="1"/>
    </row>
    <row r="866" spans="1:6" x14ac:dyDescent="0.25">
      <c r="A866" s="1"/>
      <c r="B866" s="1"/>
      <c r="C866" s="1"/>
      <c r="D866" s="1"/>
      <c r="E866" s="1"/>
      <c r="F866" s="1"/>
    </row>
    <row r="867" spans="1:6" x14ac:dyDescent="0.25">
      <c r="A867" s="1"/>
      <c r="B867" s="1"/>
      <c r="C867" s="1"/>
      <c r="D867" s="1"/>
      <c r="E867" s="1"/>
      <c r="F867" s="1"/>
    </row>
    <row r="868" spans="1:6" x14ac:dyDescent="0.25">
      <c r="A868" s="1"/>
      <c r="B868" s="1"/>
      <c r="C868" s="1"/>
      <c r="D868" s="1"/>
      <c r="E868" s="1"/>
      <c r="F868" s="1"/>
    </row>
    <row r="869" spans="1:6" x14ac:dyDescent="0.25">
      <c r="A869" s="1"/>
      <c r="B869" s="1"/>
      <c r="C869" s="1"/>
      <c r="D869" s="1"/>
      <c r="E869" s="1"/>
      <c r="F869" s="1"/>
    </row>
    <row r="870" spans="1:6" x14ac:dyDescent="0.25">
      <c r="A870" s="1"/>
      <c r="B870" s="1"/>
      <c r="C870" s="1"/>
      <c r="D870" s="1"/>
      <c r="E870" s="1"/>
      <c r="F870" s="1"/>
    </row>
    <row r="871" spans="1:6" x14ac:dyDescent="0.25">
      <c r="A871" s="1"/>
      <c r="B871" s="1"/>
      <c r="C871" s="1"/>
      <c r="D871" s="1"/>
      <c r="E871" s="1"/>
      <c r="F871" s="1"/>
    </row>
    <row r="872" spans="1:6" x14ac:dyDescent="0.25">
      <c r="A872" s="1"/>
      <c r="B872" s="1"/>
      <c r="C872" s="1"/>
      <c r="D872" s="1"/>
      <c r="E872" s="1"/>
      <c r="F872" s="1"/>
    </row>
    <row r="873" spans="1:6" x14ac:dyDescent="0.25">
      <c r="A873" s="1"/>
      <c r="B873" s="1"/>
      <c r="C873" s="1"/>
      <c r="D873" s="1"/>
      <c r="E873" s="1"/>
      <c r="F873" s="1"/>
    </row>
    <row r="874" spans="1:6" x14ac:dyDescent="0.25">
      <c r="A874" s="1"/>
      <c r="B874" s="1"/>
      <c r="C874" s="1"/>
      <c r="D874" s="1"/>
      <c r="E874" s="1"/>
      <c r="F874" s="1"/>
    </row>
    <row r="875" spans="1:6" x14ac:dyDescent="0.25">
      <c r="A875" s="1"/>
      <c r="B875" s="1"/>
      <c r="C875" s="1"/>
      <c r="D875" s="1"/>
      <c r="E875" s="1"/>
      <c r="F875" s="1"/>
    </row>
    <row r="876" spans="1:6" x14ac:dyDescent="0.25">
      <c r="A876" s="1"/>
      <c r="B876" s="1"/>
      <c r="C876" s="1"/>
      <c r="D876" s="1"/>
      <c r="E876" s="1"/>
      <c r="F876" s="1"/>
    </row>
    <row r="877" spans="1:6" x14ac:dyDescent="0.25">
      <c r="A877" s="1"/>
      <c r="B877" s="1"/>
      <c r="C877" s="1"/>
      <c r="D877" s="1"/>
      <c r="E877" s="1"/>
      <c r="F877" s="1"/>
    </row>
    <row r="878" spans="1:6" x14ac:dyDescent="0.25">
      <c r="A878" s="1"/>
      <c r="B878" s="1"/>
      <c r="C878" s="1"/>
      <c r="D878" s="1"/>
      <c r="E878" s="1"/>
      <c r="F878" s="1"/>
    </row>
    <row r="879" spans="1:6" x14ac:dyDescent="0.25">
      <c r="A879" s="1"/>
      <c r="B879" s="1"/>
      <c r="C879" s="1"/>
      <c r="D879" s="1"/>
      <c r="E879" s="1"/>
      <c r="F879" s="1"/>
    </row>
    <row r="880" spans="1:6" x14ac:dyDescent="0.25">
      <c r="A880" s="1"/>
      <c r="B880" s="1"/>
      <c r="C880" s="1"/>
      <c r="D880" s="1"/>
      <c r="E880" s="1"/>
      <c r="F880" s="1"/>
    </row>
    <row r="881" spans="1:6" x14ac:dyDescent="0.25">
      <c r="A881" s="1"/>
      <c r="B881" s="1"/>
      <c r="C881" s="1"/>
      <c r="D881" s="1"/>
      <c r="E881" s="1"/>
      <c r="F881" s="1"/>
    </row>
    <row r="882" spans="1:6" x14ac:dyDescent="0.25">
      <c r="A882" s="1"/>
      <c r="B882" s="1"/>
      <c r="C882" s="1"/>
      <c r="D882" s="1"/>
      <c r="E882" s="1"/>
      <c r="F882" s="1"/>
    </row>
    <row r="883" spans="1:6" x14ac:dyDescent="0.25">
      <c r="A883" s="1"/>
      <c r="B883" s="1"/>
      <c r="C883" s="1"/>
      <c r="D883" s="1"/>
      <c r="E883" s="1"/>
      <c r="F883" s="1"/>
    </row>
    <row r="884" spans="1:6" x14ac:dyDescent="0.25">
      <c r="A884" s="1"/>
      <c r="B884" s="1"/>
      <c r="C884" s="1"/>
      <c r="D884" s="1"/>
      <c r="E884" s="1"/>
      <c r="F884" s="1"/>
    </row>
    <row r="885" spans="1:6" x14ac:dyDescent="0.25">
      <c r="A885" s="1"/>
      <c r="B885" s="1"/>
      <c r="C885" s="1"/>
      <c r="D885" s="1"/>
      <c r="E885" s="1"/>
      <c r="F885" s="1"/>
    </row>
    <row r="886" spans="1:6" x14ac:dyDescent="0.25">
      <c r="A886" s="1"/>
      <c r="B886" s="1"/>
      <c r="C886" s="1"/>
      <c r="D886" s="1"/>
      <c r="E886" s="1"/>
      <c r="F886" s="1"/>
    </row>
    <row r="887" spans="1:6" x14ac:dyDescent="0.25">
      <c r="A887" s="1"/>
      <c r="B887" s="1"/>
      <c r="C887" s="1"/>
      <c r="D887" s="1"/>
      <c r="E887" s="1"/>
      <c r="F887" s="1"/>
    </row>
    <row r="888" spans="1:6" x14ac:dyDescent="0.25">
      <c r="A888" s="1"/>
      <c r="B888" s="1"/>
      <c r="C888" s="1"/>
      <c r="D888" s="1"/>
      <c r="E888" s="1"/>
      <c r="F888" s="1"/>
    </row>
    <row r="889" spans="1:6" x14ac:dyDescent="0.25">
      <c r="A889" s="1"/>
      <c r="B889" s="1"/>
      <c r="C889" s="1"/>
      <c r="D889" s="1"/>
      <c r="E889" s="1"/>
      <c r="F889" s="1"/>
    </row>
    <row r="890" spans="1:6" x14ac:dyDescent="0.25">
      <c r="A890" s="1"/>
      <c r="B890" s="1"/>
      <c r="C890" s="1"/>
      <c r="D890" s="1"/>
      <c r="E890" s="1"/>
      <c r="F890" s="1"/>
    </row>
    <row r="891" spans="1:6" x14ac:dyDescent="0.25">
      <c r="A891" s="1"/>
      <c r="B891" s="1"/>
      <c r="C891" s="1"/>
      <c r="D891" s="1"/>
      <c r="E891" s="1"/>
      <c r="F891" s="1"/>
    </row>
    <row r="892" spans="1:6" x14ac:dyDescent="0.25">
      <c r="A892" s="1"/>
      <c r="B892" s="1"/>
      <c r="C892" s="1"/>
      <c r="D892" s="1"/>
      <c r="E892" s="1"/>
      <c r="F892" s="1"/>
    </row>
    <row r="893" spans="1:6" x14ac:dyDescent="0.25">
      <c r="A893" s="1"/>
      <c r="B893" s="1"/>
      <c r="C893" s="1"/>
      <c r="D893" s="1"/>
      <c r="E893" s="1"/>
      <c r="F893" s="1"/>
    </row>
    <row r="894" spans="1:6" x14ac:dyDescent="0.25">
      <c r="A894" s="1"/>
      <c r="B894" s="1"/>
      <c r="C894" s="1"/>
      <c r="D894" s="1"/>
      <c r="E894" s="1"/>
      <c r="F894" s="1"/>
    </row>
    <row r="895" spans="1:6" x14ac:dyDescent="0.25">
      <c r="A895" s="1"/>
      <c r="B895" s="1"/>
      <c r="C895" s="1"/>
      <c r="D895" s="1"/>
      <c r="E895" s="1"/>
      <c r="F895" s="1"/>
    </row>
    <row r="896" spans="1:6" x14ac:dyDescent="0.25">
      <c r="A896" s="1"/>
      <c r="B896" s="1"/>
      <c r="C896" s="1"/>
      <c r="D896" s="1"/>
      <c r="E896" s="1"/>
      <c r="F896" s="1"/>
    </row>
    <row r="897" spans="1:6" x14ac:dyDescent="0.25">
      <c r="A897" s="1"/>
      <c r="B897" s="1"/>
      <c r="C897" s="1"/>
      <c r="D897" s="1"/>
      <c r="E897" s="1"/>
      <c r="F897" s="1"/>
    </row>
    <row r="898" spans="1:6" x14ac:dyDescent="0.25">
      <c r="A898" s="1"/>
      <c r="B898" s="1"/>
      <c r="C898" s="1"/>
      <c r="D898" s="1"/>
      <c r="E898" s="1"/>
      <c r="F898" s="1"/>
    </row>
    <row r="899" spans="1:6" x14ac:dyDescent="0.25">
      <c r="A899" s="1"/>
      <c r="B899" s="1"/>
      <c r="C899" s="1"/>
      <c r="D899" s="1"/>
      <c r="E899" s="1"/>
      <c r="F899" s="1"/>
    </row>
    <row r="900" spans="1:6" x14ac:dyDescent="0.25">
      <c r="A900" s="1"/>
      <c r="B900" s="1"/>
      <c r="C900" s="1"/>
      <c r="D900" s="1"/>
      <c r="E900" s="1"/>
      <c r="F900" s="1"/>
    </row>
    <row r="901" spans="1:6" x14ac:dyDescent="0.25">
      <c r="A901" s="1"/>
      <c r="B901" s="1"/>
      <c r="C901" s="1"/>
      <c r="D901" s="1"/>
      <c r="E901" s="1"/>
      <c r="F901" s="1"/>
    </row>
    <row r="902" spans="1:6" x14ac:dyDescent="0.25">
      <c r="A902" s="1"/>
      <c r="B902" s="1"/>
      <c r="C902" s="1"/>
      <c r="D902" s="1"/>
      <c r="E902" s="1"/>
      <c r="F902" s="1"/>
    </row>
    <row r="903" spans="1:6" x14ac:dyDescent="0.25">
      <c r="A903" s="1"/>
      <c r="B903" s="1"/>
      <c r="C903" s="1"/>
      <c r="D903" s="1"/>
      <c r="E903" s="1"/>
      <c r="F903" s="1"/>
    </row>
    <row r="904" spans="1:6" x14ac:dyDescent="0.25">
      <c r="A904" s="1"/>
      <c r="B904" s="1"/>
      <c r="C904" s="1"/>
      <c r="D904" s="1"/>
      <c r="E904" s="1"/>
      <c r="F904" s="1"/>
    </row>
    <row r="905" spans="1:6" x14ac:dyDescent="0.25">
      <c r="A905" s="1"/>
      <c r="B905" s="1"/>
      <c r="C905" s="1"/>
      <c r="D905" s="1"/>
      <c r="E905" s="1"/>
      <c r="F905" s="1"/>
    </row>
    <row r="906" spans="1:6" x14ac:dyDescent="0.25">
      <c r="A906" s="1"/>
      <c r="B906" s="1"/>
      <c r="C906" s="1"/>
      <c r="D906" s="1"/>
      <c r="E906" s="1"/>
      <c r="F906" s="1"/>
    </row>
    <row r="907" spans="1:6" x14ac:dyDescent="0.25">
      <c r="A907" s="1"/>
      <c r="B907" s="1"/>
      <c r="C907" s="1"/>
      <c r="D907" s="1"/>
      <c r="E907" s="1"/>
      <c r="F907" s="1"/>
    </row>
    <row r="908" spans="1:6" x14ac:dyDescent="0.25">
      <c r="A908" s="1"/>
      <c r="B908" s="1"/>
      <c r="C908" s="1"/>
      <c r="D908" s="1"/>
      <c r="E908" s="1"/>
      <c r="F908" s="1"/>
    </row>
    <row r="909" spans="1:6" x14ac:dyDescent="0.25">
      <c r="A909" s="1"/>
      <c r="B909" s="1"/>
      <c r="C909" s="1"/>
      <c r="D909" s="1"/>
      <c r="E909" s="1"/>
      <c r="F909" s="1"/>
    </row>
    <row r="910" spans="1:6" x14ac:dyDescent="0.25">
      <c r="A910" s="1"/>
      <c r="B910" s="1"/>
      <c r="C910" s="1"/>
      <c r="D910" s="1"/>
      <c r="E910" s="1"/>
      <c r="F910" s="1"/>
    </row>
    <row r="911" spans="1:6" x14ac:dyDescent="0.25">
      <c r="A911" s="1"/>
      <c r="B911" s="1"/>
      <c r="C911" s="1"/>
      <c r="D911" s="1"/>
      <c r="E911" s="1"/>
      <c r="F911" s="1"/>
    </row>
    <row r="912" spans="1:6" x14ac:dyDescent="0.25">
      <c r="A912" s="1"/>
      <c r="B912" s="1"/>
      <c r="C912" s="1"/>
      <c r="D912" s="1"/>
      <c r="E912" s="1"/>
      <c r="F912" s="1"/>
    </row>
    <row r="913" spans="1:6" x14ac:dyDescent="0.25">
      <c r="A913" s="1"/>
      <c r="B913" s="1"/>
      <c r="C913" s="1"/>
      <c r="D913" s="1"/>
      <c r="E913" s="1"/>
      <c r="F913" s="1"/>
    </row>
    <row r="914" spans="1:6" x14ac:dyDescent="0.25">
      <c r="A914" s="1"/>
      <c r="B914" s="1"/>
      <c r="C914" s="1"/>
      <c r="D914" s="1"/>
      <c r="E914" s="1"/>
      <c r="F914" s="1"/>
    </row>
    <row r="915" spans="1:6" x14ac:dyDescent="0.25">
      <c r="A915" s="1"/>
      <c r="B915" s="1"/>
      <c r="C915" s="1"/>
      <c r="D915" s="1"/>
      <c r="E915" s="1"/>
      <c r="F915" s="1"/>
    </row>
    <row r="916" spans="1:6" x14ac:dyDescent="0.25">
      <c r="A916" s="1"/>
      <c r="B916" s="1"/>
      <c r="C916" s="1"/>
      <c r="D916" s="1"/>
      <c r="E916" s="1"/>
      <c r="F916" s="1"/>
    </row>
    <row r="917" spans="1:6" x14ac:dyDescent="0.25">
      <c r="A917" s="1"/>
      <c r="B917" s="1"/>
      <c r="C917" s="1"/>
      <c r="D917" s="1"/>
      <c r="E917" s="1"/>
      <c r="F917" s="1"/>
    </row>
    <row r="918" spans="1:6" x14ac:dyDescent="0.25">
      <c r="A918" s="1"/>
      <c r="B918" s="1"/>
      <c r="C918" s="1"/>
      <c r="D918" s="1"/>
      <c r="E918" s="1"/>
      <c r="F918" s="1"/>
    </row>
    <row r="919" spans="1:6" x14ac:dyDescent="0.25">
      <c r="A919" s="1"/>
      <c r="B919" s="1"/>
      <c r="C919" s="1"/>
      <c r="D919" s="1"/>
      <c r="E919" s="1"/>
      <c r="F919" s="1"/>
    </row>
    <row r="920" spans="1:6" x14ac:dyDescent="0.25">
      <c r="A920" s="1"/>
      <c r="B920" s="1"/>
      <c r="C920" s="1"/>
      <c r="D920" s="1"/>
      <c r="E920" s="1"/>
      <c r="F920" s="1"/>
    </row>
    <row r="921" spans="1:6" x14ac:dyDescent="0.25">
      <c r="A921" s="1"/>
      <c r="B921" s="1"/>
      <c r="C921" s="1"/>
      <c r="D921" s="1"/>
      <c r="E921" s="1"/>
      <c r="F921" s="1"/>
    </row>
    <row r="922" spans="1:6" x14ac:dyDescent="0.25">
      <c r="A922" s="1"/>
      <c r="B922" s="1"/>
      <c r="C922" s="1"/>
      <c r="D922" s="1"/>
      <c r="E922" s="1"/>
      <c r="F922" s="1"/>
    </row>
    <row r="923" spans="1:6" x14ac:dyDescent="0.25">
      <c r="A923" s="1"/>
      <c r="B923" s="1"/>
      <c r="C923" s="1"/>
      <c r="D923" s="1"/>
      <c r="E923" s="1"/>
      <c r="F923" s="1"/>
    </row>
    <row r="924" spans="1:6" x14ac:dyDescent="0.25">
      <c r="A924" s="1"/>
      <c r="B924" s="1"/>
      <c r="C924" s="1"/>
      <c r="D924" s="1"/>
      <c r="E924" s="1"/>
      <c r="F924" s="1"/>
    </row>
    <row r="925" spans="1:6" x14ac:dyDescent="0.25">
      <c r="A925" s="1"/>
      <c r="B925" s="1"/>
      <c r="C925" s="1"/>
      <c r="D925" s="1"/>
      <c r="E925" s="1"/>
      <c r="F925" s="1"/>
    </row>
    <row r="926" spans="1:6" x14ac:dyDescent="0.25">
      <c r="A926" s="1"/>
      <c r="B926" s="1"/>
      <c r="C926" s="1"/>
      <c r="D926" s="1"/>
      <c r="E926" s="1"/>
      <c r="F926" s="1"/>
    </row>
    <row r="927" spans="1:6" x14ac:dyDescent="0.25">
      <c r="A927" s="1"/>
      <c r="B927" s="1"/>
      <c r="C927" s="1"/>
      <c r="D927" s="1"/>
      <c r="E927" s="1"/>
      <c r="F927" s="1"/>
    </row>
    <row r="928" spans="1:6" x14ac:dyDescent="0.25">
      <c r="A928" s="1"/>
      <c r="B928" s="1"/>
      <c r="C928" s="1"/>
      <c r="D928" s="1"/>
      <c r="E928" s="1"/>
      <c r="F928" s="1"/>
    </row>
    <row r="929" spans="1:6" x14ac:dyDescent="0.25">
      <c r="A929" s="1"/>
      <c r="B929" s="1"/>
      <c r="C929" s="1"/>
      <c r="D929" s="1"/>
      <c r="E929" s="1"/>
      <c r="F929" s="1"/>
    </row>
    <row r="930" spans="1:6" x14ac:dyDescent="0.25">
      <c r="A930" s="1"/>
      <c r="B930" s="1"/>
      <c r="C930" s="1"/>
      <c r="D930" s="1"/>
      <c r="E930" s="1"/>
      <c r="F930" s="1"/>
    </row>
    <row r="931" spans="1:6" x14ac:dyDescent="0.25">
      <c r="A931" s="1"/>
      <c r="B931" s="1"/>
      <c r="C931" s="1"/>
      <c r="D931" s="1"/>
      <c r="E931" s="1"/>
      <c r="F931" s="1"/>
    </row>
    <row r="932" spans="1:6" x14ac:dyDescent="0.25">
      <c r="A932" s="1"/>
      <c r="B932" s="1"/>
      <c r="C932" s="1"/>
      <c r="D932" s="1"/>
      <c r="E932" s="1"/>
      <c r="F932" s="1"/>
    </row>
    <row r="933" spans="1:6" x14ac:dyDescent="0.25">
      <c r="A933" s="1"/>
      <c r="B933" s="1"/>
      <c r="C933" s="1"/>
      <c r="D933" s="1"/>
      <c r="E933" s="1"/>
      <c r="F933" s="1"/>
    </row>
    <row r="934" spans="1:6" x14ac:dyDescent="0.25">
      <c r="A934" s="1"/>
      <c r="B934" s="1"/>
      <c r="C934" s="1"/>
      <c r="D934" s="1"/>
      <c r="E934" s="1"/>
      <c r="F934" s="1"/>
    </row>
    <row r="935" spans="1:6" x14ac:dyDescent="0.25">
      <c r="A935" s="1"/>
      <c r="B935" s="1"/>
      <c r="C935" s="1"/>
      <c r="D935" s="1"/>
      <c r="E935" s="1"/>
      <c r="F935" s="1"/>
    </row>
    <row r="936" spans="1:6" x14ac:dyDescent="0.25">
      <c r="A936" s="1"/>
      <c r="B936" s="1"/>
      <c r="C936" s="1"/>
      <c r="D936" s="1"/>
      <c r="E936" s="1"/>
      <c r="F936" s="1"/>
    </row>
    <row r="937" spans="1:6" x14ac:dyDescent="0.25">
      <c r="A937" s="1"/>
      <c r="B937" s="1"/>
      <c r="C937" s="1"/>
      <c r="D937" s="1"/>
      <c r="E937" s="1"/>
      <c r="F937" s="1"/>
    </row>
    <row r="938" spans="1:6" x14ac:dyDescent="0.25">
      <c r="A938" s="1"/>
      <c r="B938" s="1"/>
      <c r="C938" s="1"/>
      <c r="D938" s="1"/>
      <c r="E938" s="1"/>
      <c r="F938" s="1"/>
    </row>
    <row r="939" spans="1:6" x14ac:dyDescent="0.25">
      <c r="A939" s="1"/>
      <c r="B939" s="1"/>
      <c r="C939" s="1"/>
      <c r="D939" s="1"/>
      <c r="E939" s="1"/>
      <c r="F939" s="1"/>
    </row>
    <row r="940" spans="1:6" x14ac:dyDescent="0.25">
      <c r="A940" s="1"/>
      <c r="B940" s="1"/>
      <c r="C940" s="1"/>
      <c r="D940" s="1"/>
      <c r="E940" s="1"/>
      <c r="F940" s="1"/>
    </row>
    <row r="941" spans="1:6" x14ac:dyDescent="0.25">
      <c r="A941" s="1"/>
      <c r="B941" s="1"/>
      <c r="C941" s="1"/>
      <c r="D941" s="1"/>
      <c r="E941" s="1"/>
      <c r="F941" s="1"/>
    </row>
    <row r="942" spans="1:6" x14ac:dyDescent="0.25">
      <c r="A942" s="1"/>
      <c r="B942" s="1"/>
      <c r="C942" s="1"/>
      <c r="D942" s="1"/>
      <c r="E942" s="1"/>
      <c r="F942" s="1"/>
    </row>
    <row r="943" spans="1:6" x14ac:dyDescent="0.25">
      <c r="A943" s="1"/>
      <c r="B943" s="1"/>
      <c r="C943" s="1"/>
      <c r="D943" s="1"/>
      <c r="E943" s="1"/>
      <c r="F943" s="1"/>
    </row>
    <row r="944" spans="1:6" x14ac:dyDescent="0.25">
      <c r="A944" s="1"/>
      <c r="B944" s="1"/>
      <c r="C944" s="1"/>
      <c r="D944" s="1"/>
      <c r="E944" s="1"/>
      <c r="F944" s="1"/>
    </row>
    <row r="945" spans="1:6" x14ac:dyDescent="0.25">
      <c r="A945" s="1"/>
      <c r="B945" s="1"/>
      <c r="C945" s="1"/>
      <c r="D945" s="1"/>
      <c r="E945" s="1"/>
      <c r="F945" s="1"/>
    </row>
    <row r="946" spans="1:6" x14ac:dyDescent="0.25">
      <c r="A946" s="1"/>
      <c r="B946" s="1"/>
      <c r="C946" s="1"/>
      <c r="D946" s="1"/>
      <c r="E946" s="1"/>
      <c r="F946" s="1"/>
    </row>
    <row r="947" spans="1:6" x14ac:dyDescent="0.25">
      <c r="A947" s="1"/>
      <c r="B947" s="1"/>
      <c r="C947" s="1"/>
      <c r="D947" s="1"/>
      <c r="E947" s="1"/>
      <c r="F947" s="1"/>
    </row>
    <row r="948" spans="1:6" x14ac:dyDescent="0.25">
      <c r="A948" s="1"/>
      <c r="B948" s="1"/>
      <c r="C948" s="1"/>
      <c r="D948" s="1"/>
      <c r="E948" s="1"/>
      <c r="F948" s="1"/>
    </row>
    <row r="949" spans="1:6" x14ac:dyDescent="0.25">
      <c r="A949" s="1"/>
      <c r="B949" s="1"/>
      <c r="C949" s="1"/>
      <c r="D949" s="1"/>
      <c r="E949" s="1"/>
      <c r="F949" s="1"/>
    </row>
    <row r="950" spans="1:6" x14ac:dyDescent="0.25">
      <c r="A950" s="1"/>
      <c r="B950" s="1"/>
      <c r="C950" s="1"/>
      <c r="D950" s="1"/>
      <c r="E950" s="1"/>
      <c r="F950" s="1"/>
    </row>
    <row r="951" spans="1:6" x14ac:dyDescent="0.25">
      <c r="A951" s="1"/>
      <c r="B951" s="1"/>
      <c r="C951" s="1"/>
      <c r="D951" s="1"/>
      <c r="E951" s="1"/>
      <c r="F951" s="1"/>
    </row>
    <row r="952" spans="1:6" x14ac:dyDescent="0.25">
      <c r="A952" s="1"/>
      <c r="B952" s="1"/>
      <c r="C952" s="1"/>
      <c r="D952" s="1"/>
      <c r="E952" s="1"/>
      <c r="F952" s="1"/>
    </row>
    <row r="953" spans="1:6" x14ac:dyDescent="0.25">
      <c r="A953" s="1"/>
      <c r="B953" s="1"/>
      <c r="C953" s="1"/>
      <c r="D953" s="1"/>
      <c r="E953" s="1"/>
      <c r="F953" s="1"/>
    </row>
    <row r="954" spans="1:6" x14ac:dyDescent="0.25">
      <c r="A954" s="1"/>
      <c r="B954" s="1"/>
      <c r="C954" s="1"/>
      <c r="D954" s="1"/>
      <c r="E954" s="1"/>
      <c r="F954" s="1"/>
    </row>
    <row r="955" spans="1:6" x14ac:dyDescent="0.25">
      <c r="A955" s="1"/>
      <c r="B955" s="1"/>
      <c r="C955" s="1"/>
      <c r="D955" s="1"/>
      <c r="E955" s="1"/>
      <c r="F955" s="1"/>
    </row>
    <row r="956" spans="1:6" x14ac:dyDescent="0.25">
      <c r="A956" s="1"/>
      <c r="B956" s="1"/>
      <c r="C956" s="1"/>
      <c r="D956" s="1"/>
      <c r="E956" s="1"/>
      <c r="F956" s="1"/>
    </row>
    <row r="957" spans="1:6" x14ac:dyDescent="0.25">
      <c r="A957" s="1"/>
      <c r="B957" s="1"/>
      <c r="C957" s="1"/>
      <c r="D957" s="1"/>
      <c r="E957" s="1"/>
      <c r="F957" s="1"/>
    </row>
    <row r="958" spans="1:6" x14ac:dyDescent="0.25">
      <c r="A958" s="1"/>
      <c r="B958" s="1"/>
      <c r="C958" s="1"/>
      <c r="D958" s="1"/>
      <c r="E958" s="1"/>
      <c r="F958" s="1"/>
    </row>
    <row r="959" spans="1:6" x14ac:dyDescent="0.25">
      <c r="A959" s="1"/>
      <c r="B959" s="1"/>
      <c r="C959" s="1"/>
      <c r="D959" s="1"/>
      <c r="E959" s="1"/>
      <c r="F959" s="1"/>
    </row>
    <row r="960" spans="1:6" x14ac:dyDescent="0.25">
      <c r="A960" s="1"/>
      <c r="B960" s="1"/>
      <c r="C960" s="1"/>
      <c r="D960" s="1"/>
      <c r="E960" s="1"/>
      <c r="F960" s="1"/>
    </row>
    <row r="961" spans="1:6" x14ac:dyDescent="0.25">
      <c r="A961" s="1"/>
      <c r="B961" s="1"/>
      <c r="C961" s="1"/>
      <c r="D961" s="1"/>
      <c r="E961" s="1"/>
      <c r="F961" s="1"/>
    </row>
    <row r="962" spans="1:6" x14ac:dyDescent="0.25">
      <c r="A962" s="1"/>
      <c r="B962" s="1"/>
      <c r="C962" s="1"/>
      <c r="D962" s="1"/>
      <c r="E962" s="1"/>
      <c r="F962" s="1"/>
    </row>
    <row r="963" spans="1:6" x14ac:dyDescent="0.25">
      <c r="A963" s="1"/>
      <c r="B963" s="1"/>
      <c r="C963" s="1"/>
      <c r="D963" s="1"/>
      <c r="E963" s="1"/>
      <c r="F963" s="1"/>
    </row>
    <row r="964" spans="1:6" x14ac:dyDescent="0.25">
      <c r="A964" s="1"/>
      <c r="B964" s="1"/>
      <c r="C964" s="1"/>
      <c r="D964" s="1"/>
      <c r="E964" s="1"/>
      <c r="F964" s="1"/>
    </row>
    <row r="965" spans="1:6" x14ac:dyDescent="0.25">
      <c r="A965" s="1"/>
      <c r="B965" s="1"/>
      <c r="C965" s="1"/>
      <c r="D965" s="1"/>
      <c r="E965" s="1"/>
      <c r="F965" s="1"/>
    </row>
    <row r="966" spans="1:6" x14ac:dyDescent="0.25">
      <c r="A966" s="1"/>
      <c r="B966" s="1"/>
      <c r="C966" s="1"/>
      <c r="D966" s="1"/>
      <c r="E966" s="1"/>
      <c r="F966" s="1"/>
    </row>
    <row r="967" spans="1:6" x14ac:dyDescent="0.25">
      <c r="A967" s="1"/>
      <c r="B967" s="1"/>
      <c r="C967" s="1"/>
      <c r="D967" s="1"/>
      <c r="E967" s="1"/>
      <c r="F967" s="1"/>
    </row>
    <row r="968" spans="1:6" x14ac:dyDescent="0.25">
      <c r="A968" s="1"/>
      <c r="B968" s="1"/>
      <c r="C968" s="1"/>
      <c r="D968" s="1"/>
      <c r="E968" s="1"/>
      <c r="F968" s="1"/>
    </row>
    <row r="969" spans="1:6" x14ac:dyDescent="0.25">
      <c r="A969" s="1"/>
      <c r="B969" s="1"/>
      <c r="C969" s="1"/>
      <c r="D969" s="1"/>
      <c r="E969" s="1"/>
      <c r="F969" s="1"/>
    </row>
    <row r="970" spans="1:6" x14ac:dyDescent="0.25">
      <c r="A970" s="1"/>
      <c r="B970" s="1"/>
      <c r="C970" s="1"/>
      <c r="D970" s="1"/>
      <c r="E970" s="1"/>
      <c r="F970" s="1"/>
    </row>
    <row r="971" spans="1:6" x14ac:dyDescent="0.25">
      <c r="A971" s="1"/>
      <c r="B971" s="1"/>
      <c r="C971" s="1"/>
      <c r="D971" s="1"/>
      <c r="E971" s="1"/>
      <c r="F971" s="1"/>
    </row>
    <row r="972" spans="1:6" x14ac:dyDescent="0.25">
      <c r="A972" s="1"/>
      <c r="B972" s="1"/>
      <c r="C972" s="1"/>
      <c r="D972" s="1"/>
      <c r="E972" s="1"/>
      <c r="F972" s="1"/>
    </row>
    <row r="973" spans="1:6" x14ac:dyDescent="0.25">
      <c r="A973" s="1"/>
      <c r="B973" s="1"/>
      <c r="C973" s="1"/>
      <c r="D973" s="1"/>
      <c r="E973" s="1"/>
      <c r="F973" s="1"/>
    </row>
    <row r="974" spans="1:6" x14ac:dyDescent="0.25">
      <c r="A974" s="1"/>
      <c r="B974" s="1"/>
      <c r="C974" s="1"/>
      <c r="D974" s="1"/>
      <c r="E974" s="1"/>
      <c r="F974" s="1"/>
    </row>
    <row r="975" spans="1:6" x14ac:dyDescent="0.25">
      <c r="A975" s="1"/>
      <c r="B975" s="1"/>
      <c r="C975" s="1"/>
      <c r="D975" s="1"/>
      <c r="E975" s="1"/>
      <c r="F975" s="1"/>
    </row>
    <row r="976" spans="1:6" x14ac:dyDescent="0.25">
      <c r="A976" s="1"/>
      <c r="B976" s="1"/>
      <c r="C976" s="1"/>
      <c r="D976" s="1"/>
      <c r="E976" s="1"/>
      <c r="F976" s="1"/>
    </row>
    <row r="977" spans="1:6" x14ac:dyDescent="0.25">
      <c r="A977" s="1"/>
      <c r="B977" s="1"/>
      <c r="C977" s="1"/>
      <c r="D977" s="1"/>
      <c r="E977" s="1"/>
      <c r="F977" s="1"/>
    </row>
    <row r="978" spans="1:6" x14ac:dyDescent="0.25">
      <c r="A978" s="1"/>
      <c r="B978" s="1"/>
      <c r="C978" s="1"/>
      <c r="D978" s="1"/>
      <c r="E978" s="1"/>
      <c r="F978" s="1"/>
    </row>
    <row r="979" spans="1:6" x14ac:dyDescent="0.25">
      <c r="A979" s="1"/>
      <c r="B979" s="1"/>
      <c r="C979" s="1"/>
      <c r="D979" s="1"/>
      <c r="E979" s="1"/>
      <c r="F979" s="1"/>
    </row>
    <row r="980" spans="1:6" x14ac:dyDescent="0.25">
      <c r="A980" s="1"/>
      <c r="B980" s="1"/>
      <c r="C980" s="1"/>
      <c r="D980" s="1"/>
      <c r="E980" s="1"/>
      <c r="F980" s="1"/>
    </row>
    <row r="981" spans="1:6" x14ac:dyDescent="0.25">
      <c r="A981" s="1"/>
      <c r="B981" s="1"/>
      <c r="C981" s="1"/>
      <c r="D981" s="1"/>
      <c r="E981" s="1"/>
      <c r="F981" s="1"/>
    </row>
    <row r="982" spans="1:6" x14ac:dyDescent="0.25">
      <c r="A982" s="1"/>
      <c r="B982" s="1"/>
      <c r="C982" s="1"/>
      <c r="D982" s="1"/>
      <c r="E982" s="1"/>
      <c r="F982" s="1"/>
    </row>
  </sheetData>
  <mergeCells count="8">
    <mergeCell ref="A14:D14"/>
    <mergeCell ref="A18:D18"/>
    <mergeCell ref="A20:D20"/>
    <mergeCell ref="C3:D3"/>
    <mergeCell ref="A1:F1"/>
    <mergeCell ref="A6:D6"/>
    <mergeCell ref="A11:D11"/>
    <mergeCell ref="D4:E4"/>
  </mergeCells>
  <dataValidations count="1">
    <dataValidation type="whole" allowBlank="1" showInputMessage="1" showErrorMessage="1" sqref="C7:C9 C24 C31">
      <formula1>0</formula1>
      <formula2>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072E0FF-F9EB-48AD-A3F3-D6A50BAB2721}">
            <xm:f>'Рабочий лист'!$C$36&lt;&gt;'Рабочий лист'!$D$36</xm:f>
            <x14:dxf>
              <fill>
                <patternFill>
                  <bgColor rgb="FFC00000"/>
                </patternFill>
              </fill>
            </x14:dxf>
          </x14:cfRule>
          <x14:cfRule type="expression" priority="2" id="{5220CCC6-D2D8-4992-99EE-C61B4C75EB36}">
            <xm:f>'Рабочий лист'!$C$36='Рабочий лист'!$D$36</xm:f>
            <x14:dxf>
              <fill>
                <patternFill>
                  <bgColor rgb="FF00B050"/>
                </patternFill>
              </fill>
            </x14:dxf>
          </x14:cfRule>
          <xm:sqref>C3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'Рабочий лист'!$A$1:$A$2</xm:f>
          </x14:formula1>
          <xm:sqref>C25:C30 C12:C13 C15:C17 C19 C21:C23 C10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I550"/>
  <sheetViews>
    <sheetView topLeftCell="A37" zoomScaleNormal="100" workbookViewId="0">
      <selection activeCell="C48" sqref="C48"/>
    </sheetView>
  </sheetViews>
  <sheetFormatPr defaultRowHeight="15" x14ac:dyDescent="0.25"/>
  <cols>
    <col min="2" max="2" width="53.28515625" customWidth="1"/>
    <col min="3" max="3" width="32.5703125" customWidth="1"/>
    <col min="4" max="4" width="40.42578125" customWidth="1"/>
  </cols>
  <sheetData>
    <row r="1" spans="1:61" ht="53.1" customHeight="1" thickBot="1" x14ac:dyDescent="0.3">
      <c r="A1" s="81" t="s">
        <v>46</v>
      </c>
      <c r="B1" s="82"/>
      <c r="C1" s="82"/>
      <c r="D1" s="82"/>
      <c r="E1" s="82"/>
      <c r="F1" s="83"/>
      <c r="G1" s="1"/>
      <c r="H1" s="43"/>
      <c r="I1" s="43"/>
      <c r="J1" s="43"/>
      <c r="K1" s="43"/>
      <c r="L1" s="43"/>
      <c r="M1" s="43"/>
      <c r="N1" s="43"/>
      <c r="O1" s="4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5" customHeight="1" thickBot="1" x14ac:dyDescent="0.3">
      <c r="A2" s="13"/>
      <c r="B2" s="14"/>
      <c r="C2" s="14"/>
      <c r="D2" s="14"/>
      <c r="E2" s="1"/>
      <c r="F2" s="3"/>
      <c r="G2" s="1"/>
      <c r="H2" s="43"/>
      <c r="I2" s="43"/>
      <c r="J2" s="43"/>
      <c r="K2" s="43"/>
      <c r="L2" s="43"/>
      <c r="M2" s="43"/>
      <c r="N2" s="43"/>
      <c r="O2" s="4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5" customHeight="1" thickBot="1" x14ac:dyDescent="0.3">
      <c r="A3" s="15"/>
      <c r="B3" s="16" t="s">
        <v>20</v>
      </c>
      <c r="C3" s="149" t="str">
        <f>IF('Главный лист'!C14="Нет","Заполнять не нужно",'Рабочий лист'!G41)</f>
        <v>Отлично</v>
      </c>
      <c r="D3" s="150"/>
      <c r="E3" s="1"/>
      <c r="F3" s="3"/>
      <c r="G3" s="1"/>
      <c r="H3" s="43"/>
      <c r="I3" s="43"/>
      <c r="J3" s="43"/>
      <c r="K3" s="43"/>
      <c r="L3" s="43"/>
      <c r="M3" s="43"/>
      <c r="N3" s="43"/>
      <c r="O3" s="4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4.45" customHeight="1" x14ac:dyDescent="0.25">
      <c r="A4" s="13"/>
      <c r="B4" s="14"/>
      <c r="C4" s="14"/>
      <c r="D4" s="14"/>
      <c r="E4" s="1"/>
      <c r="F4" s="3"/>
      <c r="G4" s="1"/>
      <c r="H4" s="43"/>
      <c r="I4" s="43"/>
      <c r="J4" s="43"/>
      <c r="K4" s="43"/>
      <c r="L4" s="43"/>
      <c r="M4" s="43"/>
      <c r="N4" s="43"/>
      <c r="O4" s="4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5.6" customHeight="1" x14ac:dyDescent="0.25">
      <c r="A5" s="4" t="s">
        <v>10</v>
      </c>
      <c r="B5" s="62" t="s">
        <v>21</v>
      </c>
      <c r="C5" s="62" t="s">
        <v>22</v>
      </c>
      <c r="D5" s="62" t="s">
        <v>23</v>
      </c>
      <c r="E5" s="1"/>
      <c r="F5" s="3"/>
      <c r="G5" s="1"/>
      <c r="H5" s="43"/>
      <c r="I5" s="43"/>
      <c r="J5" s="43"/>
      <c r="K5" s="43"/>
      <c r="L5" s="43"/>
      <c r="M5" s="43"/>
      <c r="N5" s="43"/>
      <c r="O5" s="4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5.6" customHeight="1" x14ac:dyDescent="0.25">
      <c r="A6" s="142" t="s">
        <v>243</v>
      </c>
      <c r="B6" s="143"/>
      <c r="C6" s="143"/>
      <c r="D6" s="144"/>
      <c r="E6" s="1"/>
      <c r="F6" s="3"/>
      <c r="G6" s="1"/>
      <c r="H6" s="43"/>
      <c r="I6" s="43"/>
      <c r="J6" s="43"/>
      <c r="K6" s="43"/>
      <c r="L6" s="43"/>
      <c r="M6" s="43"/>
      <c r="N6" s="43"/>
      <c r="O6" s="4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30" x14ac:dyDescent="0.25">
      <c r="A7" s="22" t="s">
        <v>226</v>
      </c>
      <c r="B7" s="23" t="s">
        <v>47</v>
      </c>
      <c r="C7" s="6" t="s">
        <v>207</v>
      </c>
      <c r="D7" s="21" t="s">
        <v>481</v>
      </c>
      <c r="E7" s="1"/>
      <c r="F7" s="3"/>
      <c r="G7" s="1"/>
      <c r="H7" s="43"/>
      <c r="I7" s="43"/>
      <c r="J7" s="43"/>
      <c r="K7" s="43"/>
      <c r="L7" s="43"/>
      <c r="M7" s="43"/>
      <c r="N7" s="43"/>
      <c r="O7" s="4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45" x14ac:dyDescent="0.25">
      <c r="A8" s="22" t="s">
        <v>227</v>
      </c>
      <c r="B8" s="23" t="s">
        <v>48</v>
      </c>
      <c r="C8" s="6" t="s">
        <v>207</v>
      </c>
      <c r="D8" s="21" t="s">
        <v>481</v>
      </c>
      <c r="E8" s="1"/>
      <c r="F8" s="3"/>
      <c r="G8" s="1"/>
      <c r="H8" s="43"/>
      <c r="I8" s="43"/>
      <c r="J8" s="43"/>
      <c r="K8" s="43"/>
      <c r="L8" s="43"/>
      <c r="M8" s="43"/>
      <c r="N8" s="43"/>
      <c r="O8" s="4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30" x14ac:dyDescent="0.25">
      <c r="A9" s="22" t="s">
        <v>253</v>
      </c>
      <c r="B9" s="23" t="s">
        <v>49</v>
      </c>
      <c r="C9" s="6" t="s">
        <v>207</v>
      </c>
      <c r="D9" s="21" t="s">
        <v>481</v>
      </c>
      <c r="E9" s="1"/>
      <c r="F9" s="3"/>
      <c r="G9" s="1"/>
      <c r="H9" s="43"/>
      <c r="I9" s="43"/>
      <c r="J9" s="43"/>
      <c r="K9" s="43"/>
      <c r="L9" s="43"/>
      <c r="M9" s="43"/>
      <c r="N9" s="43"/>
      <c r="O9" s="4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45" x14ac:dyDescent="0.25">
      <c r="A10" s="22" t="s">
        <v>326</v>
      </c>
      <c r="B10" s="23" t="s">
        <v>50</v>
      </c>
      <c r="C10" s="6" t="s">
        <v>207</v>
      </c>
      <c r="D10" s="21" t="s">
        <v>481</v>
      </c>
      <c r="E10" s="1"/>
      <c r="F10" s="3"/>
      <c r="G10" s="1"/>
      <c r="H10" s="43"/>
      <c r="I10" s="43"/>
      <c r="J10" s="43"/>
      <c r="K10" s="43"/>
      <c r="L10" s="43"/>
      <c r="M10" s="43"/>
      <c r="N10" s="43"/>
      <c r="O10" s="4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60" x14ac:dyDescent="0.25">
      <c r="A11" s="22" t="s">
        <v>327</v>
      </c>
      <c r="B11" s="23" t="s">
        <v>51</v>
      </c>
      <c r="C11" s="6">
        <v>0</v>
      </c>
      <c r="D11" s="25" t="s">
        <v>482</v>
      </c>
      <c r="E11" s="1"/>
      <c r="F11" s="3"/>
      <c r="G11" s="1"/>
      <c r="H11" s="43"/>
      <c r="I11" s="43"/>
      <c r="J11" s="43"/>
      <c r="K11" s="43"/>
      <c r="L11" s="43"/>
      <c r="M11" s="43"/>
      <c r="N11" s="43"/>
      <c r="O11" s="4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30" x14ac:dyDescent="0.25">
      <c r="A12" s="22" t="s">
        <v>255</v>
      </c>
      <c r="B12" s="23" t="s">
        <v>52</v>
      </c>
      <c r="C12" s="6" t="s">
        <v>207</v>
      </c>
      <c r="D12" s="25" t="s">
        <v>483</v>
      </c>
      <c r="E12" s="1"/>
      <c r="F12" s="3"/>
      <c r="G12" s="1"/>
      <c r="H12" s="43"/>
      <c r="I12" s="43"/>
      <c r="J12" s="43"/>
      <c r="K12" s="43"/>
      <c r="L12" s="43"/>
      <c r="M12" s="43"/>
      <c r="N12" s="43"/>
      <c r="O12" s="4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4.45" customHeight="1" x14ac:dyDescent="0.25">
      <c r="A13" s="151" t="s">
        <v>244</v>
      </c>
      <c r="B13" s="152"/>
      <c r="C13" s="152"/>
      <c r="D13" s="153"/>
      <c r="E13" s="1"/>
      <c r="F13" s="3"/>
      <c r="G13" s="1"/>
      <c r="H13" s="43"/>
      <c r="I13" s="43"/>
      <c r="J13" s="43"/>
      <c r="K13" s="43"/>
      <c r="L13" s="43"/>
      <c r="M13" s="43"/>
      <c r="N13" s="43"/>
      <c r="O13" s="4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30" x14ac:dyDescent="0.25">
      <c r="A14" s="24" t="s">
        <v>228</v>
      </c>
      <c r="B14" s="23" t="s">
        <v>53</v>
      </c>
      <c r="C14" s="6" t="s">
        <v>207</v>
      </c>
      <c r="D14" s="21" t="s">
        <v>481</v>
      </c>
      <c r="E14" s="1"/>
      <c r="F14" s="3"/>
      <c r="G14" s="1"/>
      <c r="H14" s="43"/>
      <c r="I14" s="43"/>
      <c r="J14" s="43"/>
      <c r="K14" s="43"/>
      <c r="L14" s="43"/>
      <c r="M14" s="43"/>
      <c r="N14" s="43"/>
      <c r="O14" s="4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45" x14ac:dyDescent="0.25">
      <c r="A15" s="24" t="s">
        <v>229</v>
      </c>
      <c r="B15" s="23" t="s">
        <v>54</v>
      </c>
      <c r="C15" s="6" t="s">
        <v>207</v>
      </c>
      <c r="D15" s="21" t="s">
        <v>481</v>
      </c>
      <c r="E15" s="1"/>
      <c r="F15" s="3"/>
      <c r="G15" s="1"/>
      <c r="H15" s="43"/>
      <c r="I15" s="43"/>
      <c r="J15" s="43"/>
      <c r="K15" s="43"/>
      <c r="L15" s="43"/>
      <c r="M15" s="43"/>
      <c r="N15" s="43"/>
      <c r="O15" s="4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30" x14ac:dyDescent="0.25">
      <c r="A16" s="24" t="s">
        <v>230</v>
      </c>
      <c r="B16" s="23" t="s">
        <v>55</v>
      </c>
      <c r="C16" s="6" t="s">
        <v>207</v>
      </c>
      <c r="D16" s="21" t="s">
        <v>481</v>
      </c>
      <c r="E16" s="1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30" x14ac:dyDescent="0.25">
      <c r="A17" s="24" t="s">
        <v>256</v>
      </c>
      <c r="B17" s="23" t="s">
        <v>56</v>
      </c>
      <c r="C17" s="6" t="s">
        <v>207</v>
      </c>
      <c r="D17" s="21" t="s">
        <v>481</v>
      </c>
      <c r="E17" s="1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4.45" customHeight="1" x14ac:dyDescent="0.25">
      <c r="A18" s="151" t="s">
        <v>245</v>
      </c>
      <c r="B18" s="152"/>
      <c r="C18" s="152"/>
      <c r="D18" s="153"/>
      <c r="E18" s="1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45" x14ac:dyDescent="0.25">
      <c r="A19" s="24" t="s">
        <v>231</v>
      </c>
      <c r="B19" s="25" t="s">
        <v>57</v>
      </c>
      <c r="C19" s="6">
        <v>100</v>
      </c>
      <c r="D19" s="66" t="s">
        <v>484</v>
      </c>
      <c r="E19" s="1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4.45" customHeight="1" x14ac:dyDescent="0.25">
      <c r="A20" s="151" t="s">
        <v>246</v>
      </c>
      <c r="B20" s="152"/>
      <c r="C20" s="152"/>
      <c r="D20" s="153"/>
      <c r="E20" s="1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60" x14ac:dyDescent="0.25">
      <c r="A21" s="24" t="s">
        <v>232</v>
      </c>
      <c r="B21" s="26" t="s">
        <v>58</v>
      </c>
      <c r="C21" s="6">
        <v>50</v>
      </c>
      <c r="D21" s="66" t="s">
        <v>485</v>
      </c>
      <c r="E21" s="1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90" x14ac:dyDescent="0.25">
      <c r="A22" s="61" t="s">
        <v>233</v>
      </c>
      <c r="B22" s="26" t="s">
        <v>92</v>
      </c>
      <c r="C22" s="6" t="s">
        <v>207</v>
      </c>
      <c r="D22" s="25" t="s">
        <v>482</v>
      </c>
      <c r="E22" s="1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60" x14ac:dyDescent="0.25">
      <c r="A23" s="24" t="s">
        <v>234</v>
      </c>
      <c r="B23" s="26" t="s">
        <v>59</v>
      </c>
      <c r="C23" s="6" t="s">
        <v>207</v>
      </c>
      <c r="D23" s="25" t="s">
        <v>482</v>
      </c>
      <c r="E23" s="1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45" x14ac:dyDescent="0.25">
      <c r="A24" s="24" t="s">
        <v>235</v>
      </c>
      <c r="B24" s="26" t="s">
        <v>60</v>
      </c>
      <c r="C24" s="25" t="s">
        <v>214</v>
      </c>
      <c r="D24" s="25" t="s">
        <v>486</v>
      </c>
      <c r="E24" s="1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45" x14ac:dyDescent="0.25">
      <c r="A25" s="24" t="s">
        <v>236</v>
      </c>
      <c r="B25" s="26" t="s">
        <v>62</v>
      </c>
      <c r="C25" s="6">
        <v>50</v>
      </c>
      <c r="D25" s="7"/>
      <c r="E25" s="1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45" x14ac:dyDescent="0.25">
      <c r="A26" s="24" t="s">
        <v>237</v>
      </c>
      <c r="B26" s="26" t="s">
        <v>63</v>
      </c>
      <c r="C26" s="6">
        <v>0</v>
      </c>
      <c r="D26" s="25" t="s">
        <v>481</v>
      </c>
      <c r="E26" s="1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05" x14ac:dyDescent="0.25">
      <c r="A27" s="24" t="s">
        <v>375</v>
      </c>
      <c r="B27" s="26" t="s">
        <v>64</v>
      </c>
      <c r="C27" s="6" t="s">
        <v>207</v>
      </c>
      <c r="D27" s="25" t="s">
        <v>482</v>
      </c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35" x14ac:dyDescent="0.25">
      <c r="A28" s="24" t="s">
        <v>374</v>
      </c>
      <c r="B28" s="26" t="s">
        <v>65</v>
      </c>
      <c r="C28" s="6">
        <v>0</v>
      </c>
      <c r="D28" s="25" t="s">
        <v>482</v>
      </c>
      <c r="E28" s="1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4.45" customHeight="1" x14ac:dyDescent="0.25">
      <c r="A29" s="151" t="s">
        <v>247</v>
      </c>
      <c r="B29" s="152"/>
      <c r="C29" s="152"/>
      <c r="D29" s="153"/>
      <c r="E29" s="1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60" x14ac:dyDescent="0.25">
      <c r="A30" s="24" t="s">
        <v>257</v>
      </c>
      <c r="B30" s="25" t="s">
        <v>66</v>
      </c>
      <c r="C30" s="6">
        <v>50</v>
      </c>
      <c r="D30" s="66" t="s">
        <v>487</v>
      </c>
      <c r="E30" s="1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4.45" customHeight="1" x14ac:dyDescent="0.25">
      <c r="A31" s="151" t="s">
        <v>248</v>
      </c>
      <c r="B31" s="152"/>
      <c r="C31" s="152"/>
      <c r="D31" s="153"/>
      <c r="E31" s="1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60" x14ac:dyDescent="0.25">
      <c r="A32" s="24" t="s">
        <v>260</v>
      </c>
      <c r="B32" s="25" t="s">
        <v>67</v>
      </c>
      <c r="C32" s="6" t="s">
        <v>15</v>
      </c>
      <c r="D32" s="25"/>
      <c r="E32" s="1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4.45" customHeight="1" x14ac:dyDescent="0.25">
      <c r="A33" s="151" t="s">
        <v>249</v>
      </c>
      <c r="B33" s="152"/>
      <c r="C33" s="152"/>
      <c r="D33" s="153"/>
      <c r="E33" s="1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45" x14ac:dyDescent="0.25">
      <c r="A34" s="27" t="s">
        <v>259</v>
      </c>
      <c r="B34" s="26" t="s">
        <v>68</v>
      </c>
      <c r="C34" s="69">
        <v>50</v>
      </c>
      <c r="D34" s="7"/>
      <c r="E34" s="1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60" x14ac:dyDescent="0.25">
      <c r="A35" s="27" t="s">
        <v>328</v>
      </c>
      <c r="B35" s="26" t="s">
        <v>69</v>
      </c>
      <c r="C35" s="69">
        <v>100</v>
      </c>
      <c r="D35" s="80"/>
      <c r="E35" s="1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45" x14ac:dyDescent="0.25">
      <c r="A36" s="27" t="s">
        <v>329</v>
      </c>
      <c r="B36" s="26" t="s">
        <v>70</v>
      </c>
      <c r="C36" s="6">
        <v>0</v>
      </c>
      <c r="D36" s="28" t="s">
        <v>482</v>
      </c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4.45" customHeight="1" x14ac:dyDescent="0.25">
      <c r="A37" s="154" t="s">
        <v>250</v>
      </c>
      <c r="B37" s="155"/>
      <c r="C37" s="155"/>
      <c r="D37" s="156"/>
      <c r="E37" s="1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30" x14ac:dyDescent="0.25">
      <c r="A38" s="27" t="s">
        <v>263</v>
      </c>
      <c r="B38" s="26" t="s">
        <v>71</v>
      </c>
      <c r="C38" s="6">
        <v>100</v>
      </c>
      <c r="D38" s="28"/>
      <c r="E38" s="1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60" x14ac:dyDescent="0.25">
      <c r="A39" s="27" t="s">
        <v>264</v>
      </c>
      <c r="B39" s="26" t="s">
        <v>72</v>
      </c>
      <c r="C39" s="6">
        <v>50</v>
      </c>
      <c r="D39" s="66" t="s">
        <v>488</v>
      </c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4.45" customHeight="1" x14ac:dyDescent="0.25">
      <c r="A40" s="154" t="s">
        <v>251</v>
      </c>
      <c r="B40" s="155"/>
      <c r="C40" s="155"/>
      <c r="D40" s="156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30" x14ac:dyDescent="0.25">
      <c r="A41" s="27" t="s">
        <v>330</v>
      </c>
      <c r="B41" s="26" t="s">
        <v>73</v>
      </c>
      <c r="C41" s="6">
        <v>50</v>
      </c>
      <c r="D41" s="28"/>
      <c r="E41" s="1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45" x14ac:dyDescent="0.25">
      <c r="A42" s="27" t="s">
        <v>331</v>
      </c>
      <c r="B42" s="26" t="s">
        <v>74</v>
      </c>
      <c r="C42" s="6">
        <v>0</v>
      </c>
      <c r="D42" s="28" t="s">
        <v>482</v>
      </c>
      <c r="E42" s="1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45" x14ac:dyDescent="0.25">
      <c r="A43" s="27" t="s">
        <v>332</v>
      </c>
      <c r="B43" s="26" t="s">
        <v>75</v>
      </c>
      <c r="C43" s="6">
        <v>0</v>
      </c>
      <c r="D43" s="28" t="s">
        <v>482</v>
      </c>
      <c r="E43" s="1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60" x14ac:dyDescent="0.25">
      <c r="A44" s="27" t="s">
        <v>333</v>
      </c>
      <c r="B44" s="26" t="s">
        <v>76</v>
      </c>
      <c r="C44" s="6">
        <v>0</v>
      </c>
      <c r="D44" s="28" t="s">
        <v>482</v>
      </c>
      <c r="E44" s="1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45" x14ac:dyDescent="0.25">
      <c r="A45" s="27" t="s">
        <v>266</v>
      </c>
      <c r="B45" s="26" t="s">
        <v>77</v>
      </c>
      <c r="C45" s="6" t="s">
        <v>207</v>
      </c>
      <c r="D45" s="28"/>
      <c r="E45" s="1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4.45" customHeight="1" x14ac:dyDescent="0.25">
      <c r="A46" s="154" t="s">
        <v>252</v>
      </c>
      <c r="B46" s="155"/>
      <c r="C46" s="155"/>
      <c r="D46" s="156"/>
      <c r="E46" s="1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60" x14ac:dyDescent="0.25">
      <c r="A47" s="27" t="s">
        <v>335</v>
      </c>
      <c r="B47" s="26" t="s">
        <v>78</v>
      </c>
      <c r="C47" s="6">
        <v>50</v>
      </c>
      <c r="D47" s="66" t="s">
        <v>489</v>
      </c>
      <c r="E47" s="1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45" x14ac:dyDescent="0.25">
      <c r="A48" s="27" t="s">
        <v>334</v>
      </c>
      <c r="B48" s="26" t="s">
        <v>70</v>
      </c>
      <c r="C48" s="6">
        <v>0</v>
      </c>
      <c r="D48" s="28"/>
      <c r="E48" s="1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x14ac:dyDescent="0.25">
      <c r="A49" s="29"/>
      <c r="B49" s="30"/>
      <c r="C49" s="30"/>
      <c r="D49" s="30"/>
      <c r="E49" s="1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 thickBot="1" x14ac:dyDescent="0.3">
      <c r="A50" s="31"/>
      <c r="B50" s="32"/>
      <c r="C50" s="32"/>
      <c r="D50" s="32"/>
      <c r="E50" s="11"/>
      <c r="F50" s="1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x14ac:dyDescent="0.25">
      <c r="A51" s="30"/>
      <c r="B51" s="30"/>
      <c r="C51" s="30"/>
      <c r="D51" s="3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x14ac:dyDescent="0.25">
      <c r="A52" s="30"/>
      <c r="B52" s="30"/>
      <c r="C52" s="30"/>
      <c r="D52" s="3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x14ac:dyDescent="0.25">
      <c r="A53" s="30"/>
      <c r="B53" s="30"/>
      <c r="C53" s="30"/>
      <c r="D53" s="3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x14ac:dyDescent="0.25">
      <c r="A54" s="30"/>
      <c r="B54" s="30"/>
      <c r="C54" s="30"/>
      <c r="D54" s="3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x14ac:dyDescent="0.25">
      <c r="A55" s="30"/>
      <c r="B55" s="30"/>
      <c r="C55" s="30"/>
      <c r="D55" s="3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x14ac:dyDescent="0.25">
      <c r="A56" s="30"/>
      <c r="B56" s="30"/>
      <c r="C56" s="30"/>
      <c r="D56" s="3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x14ac:dyDescent="0.25">
      <c r="A57" s="30"/>
      <c r="B57" s="30"/>
      <c r="C57" s="30"/>
      <c r="D57" s="3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x14ac:dyDescent="0.25">
      <c r="A58" s="30"/>
      <c r="B58" s="30"/>
      <c r="C58" s="30"/>
      <c r="D58" s="3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x14ac:dyDescent="0.25">
      <c r="A59" s="30"/>
      <c r="B59" s="30"/>
      <c r="C59" s="30"/>
      <c r="D59" s="3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x14ac:dyDescent="0.25">
      <c r="A60" s="30"/>
      <c r="B60" s="30"/>
      <c r="C60" s="30"/>
      <c r="D60" s="3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x14ac:dyDescent="0.25">
      <c r="A61" s="30"/>
      <c r="B61" s="30"/>
      <c r="C61" s="30"/>
      <c r="D61" s="3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x14ac:dyDescent="0.25">
      <c r="A62" s="30"/>
      <c r="B62" s="30"/>
      <c r="C62" s="30"/>
      <c r="D62" s="3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x14ac:dyDescent="0.25">
      <c r="A63" s="30"/>
      <c r="B63" s="30"/>
      <c r="C63" s="30"/>
      <c r="D63" s="3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x14ac:dyDescent="0.25">
      <c r="A64" s="30"/>
      <c r="B64" s="30"/>
      <c r="C64" s="30"/>
      <c r="D64" s="3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x14ac:dyDescent="0.25">
      <c r="A65" s="30"/>
      <c r="B65" s="30"/>
      <c r="C65" s="30"/>
      <c r="D65" s="3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x14ac:dyDescent="0.25">
      <c r="A66" s="30"/>
      <c r="B66" s="30"/>
      <c r="C66" s="30"/>
      <c r="D66" s="3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x14ac:dyDescent="0.25">
      <c r="A67" s="30"/>
      <c r="B67" s="30"/>
      <c r="C67" s="30"/>
      <c r="D67" s="3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x14ac:dyDescent="0.25">
      <c r="A68" s="30"/>
      <c r="B68" s="30"/>
      <c r="C68" s="30"/>
      <c r="D68" s="3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x14ac:dyDescent="0.25">
      <c r="A69" s="30"/>
      <c r="B69" s="30"/>
      <c r="C69" s="30"/>
      <c r="D69" s="3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x14ac:dyDescent="0.25">
      <c r="A70" s="30"/>
      <c r="B70" s="30"/>
      <c r="C70" s="30"/>
      <c r="D70" s="3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x14ac:dyDescent="0.25">
      <c r="A71" s="30"/>
      <c r="B71" s="30"/>
      <c r="C71" s="30"/>
      <c r="D71" s="3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x14ac:dyDescent="0.25">
      <c r="A72" s="30"/>
      <c r="B72" s="30"/>
      <c r="C72" s="30"/>
      <c r="D72" s="3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x14ac:dyDescent="0.25">
      <c r="A73" s="30"/>
      <c r="B73" s="30"/>
      <c r="C73" s="30"/>
      <c r="D73" s="3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x14ac:dyDescent="0.25">
      <c r="A74" s="30"/>
      <c r="B74" s="30"/>
      <c r="C74" s="30"/>
      <c r="D74" s="3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x14ac:dyDescent="0.25">
      <c r="A75" s="30"/>
      <c r="B75" s="30"/>
      <c r="C75" s="30"/>
      <c r="D75" s="3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x14ac:dyDescent="0.25">
      <c r="A76" s="30"/>
      <c r="B76" s="30"/>
      <c r="C76" s="30"/>
      <c r="D76" s="3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x14ac:dyDescent="0.25">
      <c r="A77" s="30"/>
      <c r="B77" s="30"/>
      <c r="C77" s="30"/>
      <c r="D77" s="3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x14ac:dyDescent="0.25">
      <c r="A78" s="30"/>
      <c r="B78" s="30"/>
      <c r="C78" s="30"/>
      <c r="D78" s="3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x14ac:dyDescent="0.25">
      <c r="A79" s="30"/>
      <c r="B79" s="30"/>
      <c r="C79" s="30"/>
      <c r="D79" s="3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x14ac:dyDescent="0.25">
      <c r="A80" s="30"/>
      <c r="B80" s="30"/>
      <c r="C80" s="30"/>
      <c r="D80" s="3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x14ac:dyDescent="0.25">
      <c r="A81" s="30"/>
      <c r="B81" s="30"/>
      <c r="C81" s="30"/>
      <c r="D81" s="3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x14ac:dyDescent="0.25">
      <c r="A82" s="30"/>
      <c r="B82" s="30"/>
      <c r="C82" s="30"/>
      <c r="D82" s="3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x14ac:dyDescent="0.25">
      <c r="A83" s="30"/>
      <c r="B83" s="30"/>
      <c r="C83" s="30"/>
      <c r="D83" s="3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x14ac:dyDescent="0.25">
      <c r="A84" s="30"/>
      <c r="B84" s="30"/>
      <c r="C84" s="30"/>
      <c r="D84" s="3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x14ac:dyDescent="0.25">
      <c r="A85" s="30"/>
      <c r="B85" s="30"/>
      <c r="C85" s="30"/>
      <c r="D85" s="3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x14ac:dyDescent="0.25">
      <c r="A86" s="30"/>
      <c r="B86" s="30"/>
      <c r="C86" s="30"/>
      <c r="D86" s="3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x14ac:dyDescent="0.25">
      <c r="A87" s="30"/>
      <c r="B87" s="30"/>
      <c r="C87" s="30"/>
      <c r="D87" s="3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x14ac:dyDescent="0.25">
      <c r="A88" s="30"/>
      <c r="B88" s="30"/>
      <c r="C88" s="30"/>
      <c r="D88" s="3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x14ac:dyDescent="0.25">
      <c r="A89" s="30"/>
      <c r="B89" s="30"/>
      <c r="C89" s="30"/>
      <c r="D89" s="3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x14ac:dyDescent="0.25">
      <c r="A90" s="30"/>
      <c r="B90" s="30"/>
      <c r="C90" s="30"/>
      <c r="D90" s="3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x14ac:dyDescent="0.25">
      <c r="A91" s="30"/>
      <c r="B91" s="30"/>
      <c r="C91" s="30"/>
      <c r="D91" s="3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x14ac:dyDescent="0.25">
      <c r="A92" s="30"/>
      <c r="B92" s="30"/>
      <c r="C92" s="30"/>
      <c r="D92" s="3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x14ac:dyDescent="0.25">
      <c r="A93" s="30"/>
      <c r="B93" s="30"/>
      <c r="C93" s="30"/>
      <c r="D93" s="3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x14ac:dyDescent="0.25">
      <c r="A94" s="30"/>
      <c r="B94" s="30"/>
      <c r="C94" s="30"/>
      <c r="D94" s="3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x14ac:dyDescent="0.25">
      <c r="A95" s="30"/>
      <c r="B95" s="30"/>
      <c r="C95" s="30"/>
      <c r="D95" s="3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x14ac:dyDescent="0.25">
      <c r="A96" s="30"/>
      <c r="B96" s="30"/>
      <c r="C96" s="30"/>
      <c r="D96" s="3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x14ac:dyDescent="0.25">
      <c r="A97" s="30"/>
      <c r="B97" s="30"/>
      <c r="C97" s="30"/>
      <c r="D97" s="3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x14ac:dyDescent="0.25">
      <c r="A98" s="30"/>
      <c r="B98" s="30"/>
      <c r="C98" s="30"/>
      <c r="D98" s="3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x14ac:dyDescent="0.25">
      <c r="A99" s="30"/>
      <c r="B99" s="30"/>
      <c r="C99" s="30"/>
      <c r="D99" s="3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x14ac:dyDescent="0.25">
      <c r="A100" s="30"/>
      <c r="B100" s="30"/>
      <c r="C100" s="30"/>
      <c r="D100" s="3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x14ac:dyDescent="0.25">
      <c r="A101" s="30"/>
      <c r="B101" s="30"/>
      <c r="C101" s="30"/>
      <c r="D101" s="3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x14ac:dyDescent="0.25">
      <c r="A102" s="30"/>
      <c r="B102" s="30"/>
      <c r="C102" s="30"/>
      <c r="D102" s="3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x14ac:dyDescent="0.25">
      <c r="A103" s="30"/>
      <c r="B103" s="30"/>
      <c r="C103" s="30"/>
      <c r="D103" s="3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x14ac:dyDescent="0.25">
      <c r="A104" s="30"/>
      <c r="B104" s="30"/>
      <c r="C104" s="30"/>
      <c r="D104" s="3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x14ac:dyDescent="0.25">
      <c r="A105" s="30"/>
      <c r="B105" s="30"/>
      <c r="C105" s="30"/>
      <c r="D105" s="3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x14ac:dyDescent="0.25">
      <c r="A106" s="30"/>
      <c r="B106" s="30"/>
      <c r="C106" s="30"/>
      <c r="D106" s="3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x14ac:dyDescent="0.25">
      <c r="A107" s="30"/>
      <c r="B107" s="30"/>
      <c r="C107" s="30"/>
      <c r="D107" s="3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x14ac:dyDescent="0.25">
      <c r="A108" s="30"/>
      <c r="B108" s="30"/>
      <c r="C108" s="30"/>
      <c r="D108" s="3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x14ac:dyDescent="0.25">
      <c r="A109" s="30"/>
      <c r="B109" s="30"/>
      <c r="C109" s="30"/>
      <c r="D109" s="3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x14ac:dyDescent="0.25">
      <c r="A110" s="30"/>
      <c r="B110" s="30"/>
      <c r="C110" s="30"/>
      <c r="D110" s="3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x14ac:dyDescent="0.25">
      <c r="A111" s="30"/>
      <c r="B111" s="30"/>
      <c r="C111" s="30"/>
      <c r="D111" s="3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x14ac:dyDescent="0.25">
      <c r="A112" s="30"/>
      <c r="B112" s="30"/>
      <c r="C112" s="30"/>
      <c r="D112" s="3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x14ac:dyDescent="0.25">
      <c r="A113" s="30"/>
      <c r="B113" s="30"/>
      <c r="C113" s="30"/>
      <c r="D113" s="3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x14ac:dyDescent="0.25">
      <c r="A114" s="30"/>
      <c r="B114" s="30"/>
      <c r="C114" s="30"/>
      <c r="D114" s="3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x14ac:dyDescent="0.25">
      <c r="A115" s="30"/>
      <c r="B115" s="30"/>
      <c r="C115" s="30"/>
      <c r="D115" s="3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x14ac:dyDescent="0.25">
      <c r="A116" s="30"/>
      <c r="B116" s="30"/>
      <c r="C116" s="30"/>
      <c r="D116" s="3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x14ac:dyDescent="0.25">
      <c r="A117" s="30"/>
      <c r="B117" s="30"/>
      <c r="C117" s="30"/>
      <c r="D117" s="3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x14ac:dyDescent="0.25">
      <c r="A118" s="30"/>
      <c r="B118" s="30"/>
      <c r="C118" s="30"/>
      <c r="D118" s="3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x14ac:dyDescent="0.25">
      <c r="A119" s="30"/>
      <c r="B119" s="30"/>
      <c r="C119" s="30"/>
      <c r="D119" s="3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x14ac:dyDescent="0.25">
      <c r="A120" s="30"/>
      <c r="B120" s="30"/>
      <c r="C120" s="30"/>
      <c r="D120" s="3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x14ac:dyDescent="0.25">
      <c r="A121" s="30"/>
      <c r="B121" s="30"/>
      <c r="C121" s="30"/>
      <c r="D121" s="3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x14ac:dyDescent="0.25">
      <c r="A122" s="30"/>
      <c r="B122" s="30"/>
      <c r="C122" s="30"/>
      <c r="D122" s="3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x14ac:dyDescent="0.25">
      <c r="A123" s="30"/>
      <c r="B123" s="30"/>
      <c r="C123" s="30"/>
      <c r="D123" s="3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x14ac:dyDescent="0.25">
      <c r="A124" s="30"/>
      <c r="B124" s="30"/>
      <c r="C124" s="30"/>
      <c r="D124" s="3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x14ac:dyDescent="0.25">
      <c r="A125" s="30"/>
      <c r="B125" s="30"/>
      <c r="C125" s="30"/>
      <c r="D125" s="3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x14ac:dyDescent="0.25">
      <c r="A126" s="30"/>
      <c r="B126" s="30"/>
      <c r="C126" s="30"/>
      <c r="D126" s="3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x14ac:dyDescent="0.25">
      <c r="A127" s="30"/>
      <c r="B127" s="30"/>
      <c r="C127" s="30"/>
      <c r="D127" s="3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x14ac:dyDescent="0.25">
      <c r="A128" s="30"/>
      <c r="B128" s="30"/>
      <c r="C128" s="30"/>
      <c r="D128" s="3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x14ac:dyDescent="0.25">
      <c r="A129" s="30"/>
      <c r="B129" s="30"/>
      <c r="C129" s="30"/>
      <c r="D129" s="3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x14ac:dyDescent="0.25">
      <c r="A130" s="30"/>
      <c r="B130" s="30"/>
      <c r="C130" s="30"/>
      <c r="D130" s="3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x14ac:dyDescent="0.25">
      <c r="A131" s="30"/>
      <c r="B131" s="30"/>
      <c r="C131" s="30"/>
      <c r="D131" s="3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x14ac:dyDescent="0.25">
      <c r="A132" s="30"/>
      <c r="B132" s="30"/>
      <c r="C132" s="30"/>
      <c r="D132" s="3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x14ac:dyDescent="0.25">
      <c r="A133" s="30"/>
      <c r="B133" s="30"/>
      <c r="C133" s="30"/>
      <c r="D133" s="3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x14ac:dyDescent="0.25">
      <c r="A134" s="30"/>
      <c r="B134" s="30"/>
      <c r="C134" s="30"/>
      <c r="D134" s="3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x14ac:dyDescent="0.25">
      <c r="A135" s="30"/>
      <c r="B135" s="30"/>
      <c r="C135" s="30"/>
      <c r="D135" s="3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x14ac:dyDescent="0.25">
      <c r="A136" s="30"/>
      <c r="B136" s="30"/>
      <c r="C136" s="30"/>
      <c r="D136" s="3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x14ac:dyDescent="0.25">
      <c r="A137" s="30"/>
      <c r="B137" s="30"/>
      <c r="C137" s="30"/>
      <c r="D137" s="3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x14ac:dyDescent="0.25">
      <c r="A138" s="30"/>
      <c r="B138" s="30"/>
      <c r="C138" s="30"/>
      <c r="D138" s="3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x14ac:dyDescent="0.25">
      <c r="A139" s="30"/>
      <c r="B139" s="30"/>
      <c r="C139" s="30"/>
      <c r="D139" s="3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x14ac:dyDescent="0.25">
      <c r="A140" s="30"/>
      <c r="B140" s="30"/>
      <c r="C140" s="30"/>
      <c r="D140" s="3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x14ac:dyDescent="0.25">
      <c r="A141" s="30"/>
      <c r="B141" s="30"/>
      <c r="C141" s="30"/>
      <c r="D141" s="3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x14ac:dyDescent="0.25">
      <c r="A142" s="30"/>
      <c r="B142" s="30"/>
      <c r="C142" s="30"/>
      <c r="D142" s="3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x14ac:dyDescent="0.25">
      <c r="A143" s="30"/>
      <c r="B143" s="30"/>
      <c r="C143" s="30"/>
      <c r="D143" s="3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x14ac:dyDescent="0.25">
      <c r="A144" s="30"/>
      <c r="B144" s="30"/>
      <c r="C144" s="30"/>
      <c r="D144" s="3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x14ac:dyDescent="0.25">
      <c r="A145" s="30"/>
      <c r="B145" s="30"/>
      <c r="C145" s="30"/>
      <c r="D145" s="3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x14ac:dyDescent="0.25">
      <c r="A146" s="30"/>
      <c r="B146" s="30"/>
      <c r="C146" s="30"/>
      <c r="D146" s="3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x14ac:dyDescent="0.25">
      <c r="A147" s="30"/>
      <c r="B147" s="30"/>
      <c r="C147" s="30"/>
      <c r="D147" s="3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x14ac:dyDescent="0.25">
      <c r="A148" s="30"/>
      <c r="B148" s="30"/>
      <c r="C148" s="30"/>
      <c r="D148" s="3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x14ac:dyDescent="0.25">
      <c r="A149" s="30"/>
      <c r="B149" s="30"/>
      <c r="C149" s="30"/>
      <c r="D149" s="3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x14ac:dyDescent="0.25">
      <c r="A150" s="30"/>
      <c r="B150" s="30"/>
      <c r="C150" s="30"/>
      <c r="D150" s="3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x14ac:dyDescent="0.25">
      <c r="A151" s="30"/>
      <c r="B151" s="30"/>
      <c r="C151" s="30"/>
      <c r="D151" s="3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x14ac:dyDescent="0.25">
      <c r="A152" s="30"/>
      <c r="B152" s="30"/>
      <c r="C152" s="30"/>
      <c r="D152" s="3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x14ac:dyDescent="0.25">
      <c r="A153" s="30"/>
      <c r="B153" s="30"/>
      <c r="C153" s="30"/>
      <c r="D153" s="3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x14ac:dyDescent="0.25">
      <c r="A154" s="30"/>
      <c r="B154" s="30"/>
      <c r="C154" s="30"/>
      <c r="D154" s="3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x14ac:dyDescent="0.25">
      <c r="A155" s="30"/>
      <c r="B155" s="30"/>
      <c r="C155" s="30"/>
      <c r="D155" s="3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x14ac:dyDescent="0.25">
      <c r="A156" s="30"/>
      <c r="B156" s="30"/>
      <c r="C156" s="30"/>
      <c r="D156" s="3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x14ac:dyDescent="0.25">
      <c r="A157" s="30"/>
      <c r="B157" s="30"/>
      <c r="C157" s="30"/>
      <c r="D157" s="3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x14ac:dyDescent="0.25">
      <c r="A158" s="30"/>
      <c r="B158" s="30"/>
      <c r="C158" s="30"/>
      <c r="D158" s="3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x14ac:dyDescent="0.25">
      <c r="A159" s="30"/>
      <c r="B159" s="30"/>
      <c r="C159" s="30"/>
      <c r="D159" s="3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x14ac:dyDescent="0.25">
      <c r="A160" s="30"/>
      <c r="B160" s="30"/>
      <c r="C160" s="30"/>
      <c r="D160" s="3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x14ac:dyDescent="0.25">
      <c r="A161" s="30"/>
      <c r="B161" s="30"/>
      <c r="C161" s="30"/>
      <c r="D161" s="3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x14ac:dyDescent="0.25">
      <c r="A162" s="30"/>
      <c r="B162" s="30"/>
      <c r="C162" s="30"/>
      <c r="D162" s="3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x14ac:dyDescent="0.25">
      <c r="A163" s="30"/>
      <c r="B163" s="30"/>
      <c r="C163" s="30"/>
      <c r="D163" s="3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x14ac:dyDescent="0.25">
      <c r="A164" s="30"/>
      <c r="B164" s="30"/>
      <c r="C164" s="30"/>
      <c r="D164" s="3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x14ac:dyDescent="0.25">
      <c r="A165" s="30"/>
      <c r="B165" s="30"/>
      <c r="C165" s="30"/>
      <c r="D165" s="3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x14ac:dyDescent="0.25">
      <c r="A166" s="30"/>
      <c r="B166" s="30"/>
      <c r="C166" s="30"/>
      <c r="D166" s="3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x14ac:dyDescent="0.25">
      <c r="A167" s="30"/>
      <c r="B167" s="30"/>
      <c r="C167" s="30"/>
      <c r="D167" s="3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x14ac:dyDescent="0.25">
      <c r="A168" s="30"/>
      <c r="B168" s="30"/>
      <c r="C168" s="30"/>
      <c r="D168" s="3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x14ac:dyDescent="0.25">
      <c r="A169" s="30"/>
      <c r="B169" s="30"/>
      <c r="C169" s="30"/>
      <c r="D169" s="3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x14ac:dyDescent="0.25">
      <c r="A170" s="30"/>
      <c r="B170" s="30"/>
      <c r="C170" s="30"/>
      <c r="D170" s="3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x14ac:dyDescent="0.25">
      <c r="A171" s="30"/>
      <c r="B171" s="30"/>
      <c r="C171" s="30"/>
      <c r="D171" s="3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x14ac:dyDescent="0.25">
      <c r="A172" s="30"/>
      <c r="B172" s="30"/>
      <c r="C172" s="30"/>
      <c r="D172" s="3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x14ac:dyDescent="0.25">
      <c r="A173" s="30"/>
      <c r="B173" s="30"/>
      <c r="C173" s="30"/>
      <c r="D173" s="3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x14ac:dyDescent="0.25">
      <c r="A174" s="30"/>
      <c r="B174" s="30"/>
      <c r="C174" s="30"/>
      <c r="D174" s="3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x14ac:dyDescent="0.25">
      <c r="A175" s="30"/>
      <c r="B175" s="30"/>
      <c r="C175" s="30"/>
      <c r="D175" s="3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x14ac:dyDescent="0.25">
      <c r="A176" s="30"/>
      <c r="B176" s="30"/>
      <c r="C176" s="30"/>
      <c r="D176" s="3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 x14ac:dyDescent="0.25">
      <c r="A177" s="30"/>
      <c r="B177" s="30"/>
      <c r="C177" s="30"/>
      <c r="D177" s="3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x14ac:dyDescent="0.25">
      <c r="A178" s="30"/>
      <c r="B178" s="30"/>
      <c r="C178" s="30"/>
      <c r="D178" s="3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1:6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1:6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1:6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1:6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spans="1:6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spans="1:6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spans="1:6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spans="1:6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spans="1:6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</row>
    <row r="241" spans="1:6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spans="1:6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spans="1:6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spans="1:6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  <row r="245" spans="1:6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</row>
    <row r="246" spans="1:6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</row>
    <row r="247" spans="1:6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</row>
    <row r="248" spans="1:6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</row>
    <row r="249" spans="1:6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</row>
    <row r="250" spans="1:6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</row>
    <row r="251" spans="1:6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</row>
    <row r="252" spans="1:6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</row>
    <row r="253" spans="1:6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</row>
    <row r="254" spans="1:6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</row>
    <row r="255" spans="1:6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</row>
    <row r="256" spans="1:6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</row>
    <row r="257" spans="1:6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</row>
    <row r="258" spans="1:6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</row>
    <row r="259" spans="1:6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</row>
    <row r="260" spans="1:6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</row>
    <row r="261" spans="1:6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</row>
    <row r="262" spans="1:6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</row>
    <row r="263" spans="1:6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</row>
    <row r="264" spans="1:6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</row>
    <row r="265" spans="1:6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</row>
    <row r="266" spans="1:6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</row>
    <row r="267" spans="1:6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</row>
    <row r="268" spans="1:6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1:6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1:6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</row>
    <row r="271" spans="1:6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1:6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1:6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1:6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1:6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1:6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1:6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1:6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1:6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1:6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1:6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1:6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1:6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1:6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1:6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1:6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1:6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1:6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1:6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1:6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1:6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spans="1:6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1:6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1:6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1:6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spans="1:6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1:6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1:6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1:6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1:6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1:6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1:6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1:6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1:6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1:6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1:6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spans="1:6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1:6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1:6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1:6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1:6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1:6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1:6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1:6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1:6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1:6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1:6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1:6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1:6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1:6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1:6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1:6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1:6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1:6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1:6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spans="1:6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1:6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1:6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1:6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spans="1:6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1:6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1:6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1:6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spans="1:6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1:6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1:6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1:6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1:6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1:6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spans="1:6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1:6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1:6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1:6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1:6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1:6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1:6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1:6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</row>
    <row r="348" spans="1:6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1:6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1:6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1:6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1:6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1:6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1:6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1:6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spans="1:6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spans="1:6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spans="1:6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spans="1:6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spans="1:6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spans="1:6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spans="1:6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spans="1:6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1:6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1:6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1:6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1:6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1:6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1:6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1:6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1:6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1:6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</row>
    <row r="373" spans="1:6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spans="1:6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spans="1:6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spans="1:6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spans="1:6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spans="1:6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spans="1:6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spans="1:6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spans="1:6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spans="1:6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spans="1:6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spans="1:6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</row>
    <row r="385" spans="1:6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spans="1:6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spans="1:6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spans="1:6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spans="1:6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spans="1:6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</row>
    <row r="391" spans="1:6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spans="1:6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spans="1:6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spans="1:6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spans="1:6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spans="1:6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spans="1:6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spans="1:6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spans="1:6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spans="1:6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</row>
    <row r="401" spans="1:6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spans="1:6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spans="1:6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spans="1:6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spans="1:6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</row>
    <row r="406" spans="1:6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spans="1:6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spans="1:6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spans="1:6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spans="1:6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spans="1:6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spans="1:6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spans="1:6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spans="1:6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spans="1:6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spans="1:6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spans="1:6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spans="1:6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spans="1:6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</row>
    <row r="420" spans="1:6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spans="1:6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spans="1:6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spans="1:6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spans="1:6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</row>
    <row r="425" spans="1:6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spans="1:6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  <row r="427" spans="1:6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</row>
    <row r="428" spans="1:6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</row>
    <row r="429" spans="1:6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</row>
    <row r="430" spans="1:6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</row>
    <row r="431" spans="1:6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</row>
    <row r="432" spans="1:6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</row>
    <row r="433" spans="1:6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</row>
    <row r="434" spans="1:6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</row>
    <row r="435" spans="1:6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</row>
    <row r="436" spans="1:6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</row>
    <row r="437" spans="1:6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</row>
    <row r="438" spans="1:6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</row>
    <row r="439" spans="1:6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</row>
    <row r="440" spans="1:6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</row>
    <row r="441" spans="1:6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</row>
    <row r="442" spans="1:6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</row>
    <row r="443" spans="1:6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</row>
    <row r="444" spans="1:6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</row>
    <row r="445" spans="1:6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</row>
    <row r="446" spans="1:6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</row>
    <row r="447" spans="1:6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</row>
    <row r="448" spans="1:6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</row>
    <row r="449" spans="1:6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</row>
    <row r="450" spans="1:6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</row>
    <row r="451" spans="1:6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</row>
    <row r="452" spans="1:6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</row>
    <row r="453" spans="1:6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</row>
    <row r="454" spans="1:6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</row>
    <row r="455" spans="1:6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</row>
    <row r="456" spans="1:6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</row>
    <row r="457" spans="1:6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</row>
    <row r="458" spans="1:6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</row>
    <row r="459" spans="1:6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</row>
    <row r="460" spans="1:6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</row>
    <row r="461" spans="1:6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</row>
    <row r="462" spans="1:6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</row>
    <row r="463" spans="1:6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</row>
    <row r="464" spans="1:6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</row>
    <row r="465" spans="1:6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</row>
    <row r="466" spans="1:6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</row>
    <row r="467" spans="1:6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</row>
    <row r="468" spans="1:6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</row>
    <row r="469" spans="1:6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</row>
    <row r="470" spans="1:6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</row>
    <row r="471" spans="1:6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</row>
    <row r="472" spans="1:6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</row>
    <row r="473" spans="1:6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</row>
    <row r="474" spans="1:6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</row>
    <row r="475" spans="1:6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</row>
    <row r="476" spans="1:6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</row>
    <row r="477" spans="1:6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</row>
    <row r="478" spans="1:6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</row>
    <row r="479" spans="1:6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</row>
    <row r="480" spans="1:6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</row>
    <row r="481" spans="1:6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</row>
    <row r="482" spans="1:6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</row>
    <row r="483" spans="1:6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</row>
    <row r="484" spans="1:6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</row>
    <row r="485" spans="1:6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</row>
    <row r="486" spans="1:6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</row>
    <row r="487" spans="1:6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</row>
    <row r="488" spans="1:6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</row>
    <row r="489" spans="1:6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</row>
    <row r="490" spans="1:6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</row>
    <row r="491" spans="1:6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</row>
    <row r="492" spans="1:6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</row>
    <row r="493" spans="1:6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</row>
    <row r="494" spans="1:6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</row>
    <row r="495" spans="1:6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</row>
    <row r="496" spans="1:6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</row>
    <row r="497" spans="1:6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</row>
    <row r="498" spans="1:6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</row>
    <row r="499" spans="1:6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</row>
    <row r="500" spans="1:6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</row>
    <row r="501" spans="1:6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</row>
    <row r="502" spans="1:6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</row>
    <row r="503" spans="1:6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</row>
    <row r="504" spans="1:6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</row>
    <row r="505" spans="1:6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</row>
    <row r="506" spans="1:6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</row>
    <row r="507" spans="1:6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</row>
    <row r="508" spans="1:6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</row>
    <row r="509" spans="1:6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</row>
    <row r="510" spans="1:6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</row>
    <row r="511" spans="1:6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</row>
    <row r="512" spans="1:6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</row>
    <row r="513" spans="1:6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</row>
    <row r="514" spans="1:6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</row>
    <row r="515" spans="1:6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</row>
    <row r="516" spans="1:6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</row>
    <row r="517" spans="1:6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</row>
    <row r="518" spans="1:6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</row>
    <row r="519" spans="1:6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</row>
    <row r="520" spans="1:6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</row>
    <row r="521" spans="1:6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</row>
    <row r="522" spans="1:6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</row>
    <row r="523" spans="1:6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</row>
    <row r="524" spans="1:6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</row>
    <row r="525" spans="1:6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</row>
    <row r="526" spans="1:6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</row>
    <row r="527" spans="1:6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</row>
    <row r="528" spans="1:6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</row>
    <row r="529" spans="1:6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</row>
    <row r="530" spans="1:6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</row>
    <row r="531" spans="1:6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</row>
    <row r="532" spans="1:6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</row>
    <row r="533" spans="1:6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</row>
    <row r="534" spans="1:6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</row>
    <row r="535" spans="1:6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</row>
    <row r="536" spans="1:6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</row>
    <row r="537" spans="1:6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</row>
    <row r="538" spans="1:6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</row>
    <row r="539" spans="1:6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</row>
    <row r="540" spans="1:6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</row>
    <row r="541" spans="1:6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</row>
    <row r="542" spans="1:6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</row>
    <row r="543" spans="1:6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</row>
    <row r="544" spans="1:6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</row>
    <row r="545" spans="1:6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</row>
    <row r="546" spans="1:6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</row>
    <row r="547" spans="1:6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</row>
    <row r="548" spans="1:6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</row>
    <row r="549" spans="1:6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</row>
    <row r="550" spans="1:6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</row>
  </sheetData>
  <mergeCells count="12">
    <mergeCell ref="A46:D46"/>
    <mergeCell ref="A20:D20"/>
    <mergeCell ref="A29:D29"/>
    <mergeCell ref="A31:D31"/>
    <mergeCell ref="A33:D33"/>
    <mergeCell ref="A37:D37"/>
    <mergeCell ref="A40:D40"/>
    <mergeCell ref="A1:F1"/>
    <mergeCell ref="A6:D6"/>
    <mergeCell ref="C3:D3"/>
    <mergeCell ref="A18:D18"/>
    <mergeCell ref="A13:D13"/>
  </mergeCells>
  <dataValidations count="1">
    <dataValidation type="whole" allowBlank="1" showInputMessage="1" showErrorMessage="1" sqref="C47:C48 C19 C25:C26 C28 C30 C34:C36 C38:C39 C41:C44 C11 C21">
      <formula1>0</formula1>
      <formula2>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1A8A293-DD51-471E-805F-3DF3589828B5}">
            <xm:f>'Главный лист'!$C$14="Нет"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2" id="{8F93EAD5-BB8E-470F-837B-2757AF6E3ABE}">
            <xm:f>'Рабочий лист'!$F$40&lt;&gt;'Рабочий лист'!$G$40</xm:f>
            <x14:dxf>
              <fill>
                <patternFill>
                  <bgColor rgb="FFC00000"/>
                </patternFill>
              </fill>
            </x14:dxf>
          </x14:cfRule>
          <x14:cfRule type="expression" priority="3" id="{F1D5695A-D926-4C41-B52E-9D5026EBB276}">
            <xm:f>'Рабочий лист'!$F$40='Рабочий лист'!$G$40</xm:f>
            <x14:dxf>
              <fill>
                <patternFill>
                  <bgColor rgb="FF00B050"/>
                </patternFill>
              </fill>
            </x14:dxf>
          </x14:cfRule>
          <xm:sqref>C3:D3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'Рабочий лист'!$A$14:$A$16</xm:f>
          </x14:formula1>
          <xm:sqref>C24</xm:sqref>
        </x14:dataValidation>
        <x14:dataValidation type="list" allowBlank="1" showInputMessage="1" showErrorMessage="1">
          <x14:formula1>
            <xm:f>'Рабочий лист'!$A$1:$A$2</xm:f>
          </x14:formula1>
          <xm:sqref>C7:C10 C12 C14:C17 C45 C27 C32 C22:C23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W235"/>
  <sheetViews>
    <sheetView zoomScaleNormal="100" workbookViewId="0">
      <selection activeCell="C43" sqref="C43"/>
    </sheetView>
  </sheetViews>
  <sheetFormatPr defaultRowHeight="15" x14ac:dyDescent="0.25"/>
  <cols>
    <col min="2" max="2" width="53" customWidth="1"/>
    <col min="3" max="3" width="31.42578125" customWidth="1"/>
    <col min="4" max="4" width="44" customWidth="1"/>
  </cols>
  <sheetData>
    <row r="1" spans="1:75" ht="51" customHeight="1" thickBot="1" x14ac:dyDescent="0.3">
      <c r="A1" s="81" t="s">
        <v>79</v>
      </c>
      <c r="B1" s="82"/>
      <c r="C1" s="82"/>
      <c r="D1" s="82"/>
      <c r="E1" s="82"/>
      <c r="F1" s="83"/>
      <c r="G1" s="1"/>
      <c r="H1" s="43"/>
      <c r="I1" s="43"/>
      <c r="J1" s="43"/>
      <c r="K1" s="43"/>
      <c r="L1" s="43"/>
      <c r="M1" s="43"/>
      <c r="N1" s="43"/>
      <c r="O1" s="4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15" customHeight="1" thickBot="1" x14ac:dyDescent="0.3">
      <c r="A2" s="13"/>
      <c r="B2" s="14"/>
      <c r="C2" s="14"/>
      <c r="D2" s="14"/>
      <c r="E2" s="1"/>
      <c r="F2" s="3"/>
      <c r="G2" s="1"/>
      <c r="H2" s="39"/>
      <c r="I2" s="39"/>
      <c r="J2" s="39"/>
      <c r="K2" s="39"/>
      <c r="L2" s="39"/>
      <c r="M2" s="39"/>
      <c r="N2" s="39"/>
      <c r="O2" s="3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15" customHeight="1" thickBot="1" x14ac:dyDescent="0.3">
      <c r="A3" s="15"/>
      <c r="B3" s="45" t="s">
        <v>20</v>
      </c>
      <c r="C3" s="149" t="str">
        <f>IF('Главный лист'!C15="Нет","Заполнять не нужно",'Рабочий лист'!J39)</f>
        <v>Отлично</v>
      </c>
      <c r="D3" s="150"/>
      <c r="E3" s="1"/>
      <c r="F3" s="3"/>
      <c r="G3" s="1"/>
      <c r="H3" s="39"/>
      <c r="I3" s="39"/>
      <c r="J3" s="39"/>
      <c r="K3" s="39"/>
      <c r="L3" s="39"/>
      <c r="M3" s="39"/>
      <c r="N3" s="39"/>
      <c r="O3" s="3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4.45" customHeight="1" x14ac:dyDescent="0.25">
      <c r="A4" s="13"/>
      <c r="B4" s="14"/>
      <c r="C4" s="14"/>
      <c r="D4" s="14"/>
      <c r="E4" s="1"/>
      <c r="F4" s="3"/>
      <c r="G4" s="1"/>
      <c r="H4" s="39"/>
      <c r="I4" s="39"/>
      <c r="J4" s="39"/>
      <c r="K4" s="39"/>
      <c r="L4" s="39"/>
      <c r="M4" s="39"/>
      <c r="N4" s="39"/>
      <c r="O4" s="3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15.6" customHeight="1" x14ac:dyDescent="0.25">
      <c r="A5" s="4" t="s">
        <v>10</v>
      </c>
      <c r="B5" s="62" t="s">
        <v>21</v>
      </c>
      <c r="C5" s="62" t="s">
        <v>22</v>
      </c>
      <c r="D5" s="62" t="s">
        <v>23</v>
      </c>
      <c r="E5" s="1"/>
      <c r="F5" s="3"/>
      <c r="G5" s="1"/>
      <c r="H5" s="39"/>
      <c r="I5" s="39"/>
      <c r="J5" s="39"/>
      <c r="K5" s="39"/>
      <c r="L5" s="39"/>
      <c r="M5" s="39"/>
      <c r="N5" s="39"/>
      <c r="O5" s="39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15.6" customHeight="1" x14ac:dyDescent="0.25">
      <c r="A6" s="142" t="s">
        <v>267</v>
      </c>
      <c r="B6" s="143"/>
      <c r="C6" s="143"/>
      <c r="D6" s="144"/>
      <c r="E6" s="1"/>
      <c r="F6" s="3"/>
      <c r="G6" s="1"/>
      <c r="H6" s="39"/>
      <c r="I6" s="39"/>
      <c r="J6" s="39"/>
      <c r="K6" s="39"/>
      <c r="L6" s="39"/>
      <c r="M6" s="39"/>
      <c r="N6" s="39"/>
      <c r="O6" s="39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30" x14ac:dyDescent="0.25">
      <c r="A7" s="33" t="s">
        <v>226</v>
      </c>
      <c r="B7" s="34" t="s">
        <v>80</v>
      </c>
      <c r="C7" s="6" t="s">
        <v>207</v>
      </c>
      <c r="D7" s="35" t="s">
        <v>482</v>
      </c>
      <c r="E7" s="1"/>
      <c r="F7" s="3"/>
      <c r="G7" s="1"/>
      <c r="H7" s="39"/>
      <c r="I7" s="39"/>
      <c r="J7" s="39"/>
      <c r="K7" s="39"/>
      <c r="L7" s="39"/>
      <c r="M7" s="39"/>
      <c r="N7" s="39"/>
      <c r="O7" s="3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45" x14ac:dyDescent="0.25">
      <c r="A8" s="33" t="s">
        <v>227</v>
      </c>
      <c r="B8" s="34" t="s">
        <v>48</v>
      </c>
      <c r="C8" s="6" t="s">
        <v>207</v>
      </c>
      <c r="D8" s="35" t="s">
        <v>482</v>
      </c>
      <c r="E8" s="1"/>
      <c r="F8" s="3"/>
      <c r="G8" s="1"/>
      <c r="H8" s="39"/>
      <c r="I8" s="39"/>
      <c r="J8" s="39"/>
      <c r="K8" s="39"/>
      <c r="L8" s="39"/>
      <c r="M8" s="39"/>
      <c r="N8" s="39"/>
      <c r="O8" s="3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45" x14ac:dyDescent="0.25">
      <c r="A9" s="33" t="s">
        <v>253</v>
      </c>
      <c r="B9" s="34" t="s">
        <v>81</v>
      </c>
      <c r="C9" s="6" t="s">
        <v>207</v>
      </c>
      <c r="D9" s="35" t="s">
        <v>482</v>
      </c>
      <c r="E9" s="1"/>
      <c r="F9" s="3"/>
      <c r="G9" s="1"/>
      <c r="H9" s="39"/>
      <c r="I9" s="39"/>
      <c r="J9" s="39"/>
      <c r="K9" s="39"/>
      <c r="L9" s="39"/>
      <c r="M9" s="39"/>
      <c r="N9" s="39"/>
      <c r="O9" s="39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105" x14ac:dyDescent="0.25">
      <c r="A10" s="33" t="s">
        <v>326</v>
      </c>
      <c r="B10" s="34" t="s">
        <v>82</v>
      </c>
      <c r="C10" s="6" t="s">
        <v>15</v>
      </c>
      <c r="D10" s="72" t="s">
        <v>504</v>
      </c>
      <c r="E10" s="1"/>
      <c r="F10" s="3"/>
      <c r="G10" s="1"/>
      <c r="H10" s="39"/>
      <c r="I10" s="39"/>
      <c r="J10" s="39"/>
      <c r="K10" s="39"/>
      <c r="L10" s="39"/>
      <c r="M10" s="39"/>
      <c r="N10" s="39"/>
      <c r="O10" s="3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60" x14ac:dyDescent="0.25">
      <c r="A11" s="33" t="s">
        <v>327</v>
      </c>
      <c r="B11" s="26" t="s">
        <v>51</v>
      </c>
      <c r="C11" s="6">
        <v>0</v>
      </c>
      <c r="D11" s="35" t="s">
        <v>482</v>
      </c>
      <c r="E11" s="1"/>
      <c r="F11" s="3"/>
      <c r="G11" s="1"/>
      <c r="H11" s="39"/>
      <c r="I11" s="39"/>
      <c r="J11" s="39"/>
      <c r="K11" s="39"/>
      <c r="L11" s="39"/>
      <c r="M11" s="39"/>
      <c r="N11" s="39"/>
      <c r="O11" s="3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4.45" customHeight="1" x14ac:dyDescent="0.25">
      <c r="A12" s="157" t="s">
        <v>268</v>
      </c>
      <c r="B12" s="158"/>
      <c r="C12" s="158"/>
      <c r="D12" s="159"/>
      <c r="E12" s="1"/>
      <c r="F12" s="3"/>
      <c r="G12" s="1"/>
      <c r="H12" s="39"/>
      <c r="I12" s="39"/>
      <c r="J12" s="39"/>
      <c r="K12" s="39"/>
      <c r="L12" s="39"/>
      <c r="M12" s="39"/>
      <c r="N12" s="39"/>
      <c r="O12" s="3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45" x14ac:dyDescent="0.25">
      <c r="A13" s="33" t="s">
        <v>228</v>
      </c>
      <c r="B13" s="26" t="s">
        <v>83</v>
      </c>
      <c r="C13" s="6" t="s">
        <v>207</v>
      </c>
      <c r="D13" s="35" t="s">
        <v>482</v>
      </c>
      <c r="E13" s="1"/>
      <c r="F13" s="3"/>
      <c r="G13" s="1"/>
      <c r="H13" s="39"/>
      <c r="I13" s="39"/>
      <c r="J13" s="39"/>
      <c r="K13" s="39"/>
      <c r="L13" s="39"/>
      <c r="M13" s="39"/>
      <c r="N13" s="39"/>
      <c r="O13" s="3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4.45" customHeight="1" x14ac:dyDescent="0.25">
      <c r="A14" s="157" t="s">
        <v>269</v>
      </c>
      <c r="B14" s="158"/>
      <c r="C14" s="158"/>
      <c r="D14" s="159"/>
      <c r="E14" s="1"/>
      <c r="F14" s="3"/>
      <c r="G14" s="1"/>
      <c r="H14" s="39"/>
      <c r="I14" s="39"/>
      <c r="J14" s="39"/>
      <c r="K14" s="39"/>
      <c r="L14" s="39"/>
      <c r="M14" s="39"/>
      <c r="N14" s="39"/>
      <c r="O14" s="3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45" x14ac:dyDescent="0.25">
      <c r="A15" s="33" t="s">
        <v>231</v>
      </c>
      <c r="B15" s="26" t="s">
        <v>84</v>
      </c>
      <c r="C15" s="6">
        <v>100</v>
      </c>
      <c r="D15" s="73" t="s">
        <v>505</v>
      </c>
      <c r="E15" s="1"/>
      <c r="F15" s="3"/>
      <c r="G15" s="1"/>
      <c r="H15" s="39"/>
      <c r="I15" s="39"/>
      <c r="J15" s="39"/>
      <c r="K15" s="39"/>
      <c r="L15" s="39"/>
      <c r="M15" s="39"/>
      <c r="N15" s="39"/>
      <c r="O15" s="3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45" x14ac:dyDescent="0.25">
      <c r="A16" s="33" t="s">
        <v>275</v>
      </c>
      <c r="B16" s="26" t="s">
        <v>60</v>
      </c>
      <c r="C16" s="25" t="s">
        <v>215</v>
      </c>
      <c r="D16" s="74" t="s">
        <v>506</v>
      </c>
      <c r="E16" s="1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x14ac:dyDescent="0.25">
      <c r="A17" s="157" t="s">
        <v>270</v>
      </c>
      <c r="B17" s="158"/>
      <c r="C17" s="158"/>
      <c r="D17" s="159"/>
      <c r="E17" s="1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45" x14ac:dyDescent="0.25">
      <c r="A18" s="33" t="s">
        <v>232</v>
      </c>
      <c r="B18" s="26" t="s">
        <v>85</v>
      </c>
      <c r="C18" s="6">
        <v>66</v>
      </c>
      <c r="D18" s="75" t="s">
        <v>507</v>
      </c>
      <c r="E18" s="1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60" x14ac:dyDescent="0.25">
      <c r="A19" s="33" t="s">
        <v>321</v>
      </c>
      <c r="B19" s="26" t="s">
        <v>86</v>
      </c>
      <c r="C19" s="6" t="s">
        <v>207</v>
      </c>
      <c r="D19" s="35" t="s">
        <v>482</v>
      </c>
      <c r="E19" s="1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75" x14ac:dyDescent="0.25">
      <c r="A20" s="33" t="s">
        <v>322</v>
      </c>
      <c r="B20" s="26" t="s">
        <v>87</v>
      </c>
      <c r="C20" s="6">
        <v>100</v>
      </c>
      <c r="D20" s="76" t="s">
        <v>508</v>
      </c>
      <c r="E20" s="1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75" x14ac:dyDescent="0.25">
      <c r="A21" s="33" t="s">
        <v>234</v>
      </c>
      <c r="B21" s="26" t="s">
        <v>88</v>
      </c>
      <c r="C21" s="6" t="s">
        <v>207</v>
      </c>
      <c r="D21" s="35" t="s">
        <v>482</v>
      </c>
      <c r="E21" s="1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60" x14ac:dyDescent="0.25">
      <c r="A22" s="33" t="s">
        <v>235</v>
      </c>
      <c r="B22" s="26" t="s">
        <v>89</v>
      </c>
      <c r="C22" s="6" t="s">
        <v>207</v>
      </c>
      <c r="D22" s="35" t="s">
        <v>482</v>
      </c>
      <c r="E22" s="1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60" x14ac:dyDescent="0.25">
      <c r="A23" s="33" t="s">
        <v>236</v>
      </c>
      <c r="B23" s="26" t="s">
        <v>90</v>
      </c>
      <c r="C23" s="6" t="s">
        <v>207</v>
      </c>
      <c r="D23" s="35" t="s">
        <v>482</v>
      </c>
      <c r="E23" s="1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30" x14ac:dyDescent="0.25">
      <c r="A24" s="33" t="s">
        <v>237</v>
      </c>
      <c r="B24" s="26" t="s">
        <v>91</v>
      </c>
      <c r="C24" s="6">
        <v>0</v>
      </c>
      <c r="D24" s="35" t="s">
        <v>482</v>
      </c>
      <c r="E24" s="1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90" x14ac:dyDescent="0.25">
      <c r="A25" s="33" t="s">
        <v>238</v>
      </c>
      <c r="B25" s="26" t="s">
        <v>92</v>
      </c>
      <c r="C25" s="6" t="s">
        <v>207</v>
      </c>
      <c r="D25" s="35" t="s">
        <v>482</v>
      </c>
      <c r="E25" s="1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30" x14ac:dyDescent="0.25">
      <c r="A26" s="33" t="s">
        <v>239</v>
      </c>
      <c r="B26" s="26" t="s">
        <v>93</v>
      </c>
      <c r="C26" s="6" t="s">
        <v>207</v>
      </c>
      <c r="D26" s="35" t="s">
        <v>482</v>
      </c>
      <c r="E26" s="1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30" x14ac:dyDescent="0.25">
      <c r="A27" s="33" t="s">
        <v>240</v>
      </c>
      <c r="B27" s="26" t="s">
        <v>94</v>
      </c>
      <c r="C27" s="6" t="s">
        <v>207</v>
      </c>
      <c r="D27" s="35" t="s">
        <v>482</v>
      </c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60" x14ac:dyDescent="0.25">
      <c r="A28" s="33" t="s">
        <v>241</v>
      </c>
      <c r="B28" s="26" t="s">
        <v>95</v>
      </c>
      <c r="C28" s="6" t="s">
        <v>207</v>
      </c>
      <c r="D28" s="35" t="s">
        <v>482</v>
      </c>
      <c r="E28" s="1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60" x14ac:dyDescent="0.25">
      <c r="A29" s="33" t="s">
        <v>242</v>
      </c>
      <c r="B29" s="26" t="s">
        <v>59</v>
      </c>
      <c r="C29" s="6" t="s">
        <v>207</v>
      </c>
      <c r="D29" s="35" t="s">
        <v>482</v>
      </c>
      <c r="E29" s="1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60" x14ac:dyDescent="0.25">
      <c r="A30" s="33" t="s">
        <v>276</v>
      </c>
      <c r="B30" s="26" t="s">
        <v>96</v>
      </c>
      <c r="C30" s="6">
        <v>100</v>
      </c>
      <c r="D30" s="77" t="s">
        <v>509</v>
      </c>
      <c r="E30" s="1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45" x14ac:dyDescent="0.25">
      <c r="A31" s="33" t="s">
        <v>277</v>
      </c>
      <c r="B31" s="26" t="s">
        <v>97</v>
      </c>
      <c r="C31" s="6">
        <v>0</v>
      </c>
      <c r="D31" s="35" t="s">
        <v>482</v>
      </c>
      <c r="E31" s="1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4.45" customHeight="1" x14ac:dyDescent="0.25">
      <c r="A32" s="154" t="s">
        <v>271</v>
      </c>
      <c r="B32" s="155"/>
      <c r="C32" s="155"/>
      <c r="D32" s="156"/>
      <c r="E32" s="1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60" x14ac:dyDescent="0.25">
      <c r="A33" s="33" t="s">
        <v>257</v>
      </c>
      <c r="B33" s="26" t="s">
        <v>98</v>
      </c>
      <c r="C33" s="6">
        <v>0</v>
      </c>
      <c r="D33" s="35" t="s">
        <v>482</v>
      </c>
      <c r="E33" s="1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x14ac:dyDescent="0.25">
      <c r="A34" s="157" t="s">
        <v>272</v>
      </c>
      <c r="B34" s="158"/>
      <c r="C34" s="158"/>
      <c r="D34" s="159"/>
      <c r="E34" s="1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45" x14ac:dyDescent="0.25">
      <c r="A35" s="33" t="s">
        <v>260</v>
      </c>
      <c r="B35" s="26" t="s">
        <v>99</v>
      </c>
      <c r="C35" s="6" t="s">
        <v>15</v>
      </c>
      <c r="D35" s="78" t="s">
        <v>510</v>
      </c>
      <c r="E35" s="1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x14ac:dyDescent="0.25">
      <c r="A36" s="157" t="s">
        <v>273</v>
      </c>
      <c r="B36" s="158"/>
      <c r="C36" s="158"/>
      <c r="D36" s="159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90" x14ac:dyDescent="0.25">
      <c r="A37" s="33" t="s">
        <v>259</v>
      </c>
      <c r="B37" s="26" t="s">
        <v>100</v>
      </c>
      <c r="C37" s="6">
        <v>100</v>
      </c>
      <c r="D37" s="79" t="s">
        <v>511</v>
      </c>
      <c r="E37" s="1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75" x14ac:dyDescent="0.25">
      <c r="A38" s="33" t="s">
        <v>261</v>
      </c>
      <c r="B38" s="26" t="s">
        <v>101</v>
      </c>
      <c r="C38" s="6">
        <v>0</v>
      </c>
      <c r="D38" s="35" t="s">
        <v>482</v>
      </c>
      <c r="E38" s="1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60" x14ac:dyDescent="0.25">
      <c r="A39" s="33" t="s">
        <v>262</v>
      </c>
      <c r="B39" s="26" t="s">
        <v>96</v>
      </c>
      <c r="C39" s="6">
        <v>100</v>
      </c>
      <c r="D39" s="80" t="s">
        <v>509</v>
      </c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45" x14ac:dyDescent="0.25">
      <c r="A40" s="33" t="s">
        <v>278</v>
      </c>
      <c r="B40" s="26" t="s">
        <v>102</v>
      </c>
      <c r="C40" s="6" t="s">
        <v>207</v>
      </c>
      <c r="D40" s="35" t="s">
        <v>482</v>
      </c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45" x14ac:dyDescent="0.25">
      <c r="A41" s="33" t="s">
        <v>279</v>
      </c>
      <c r="B41" s="26" t="s">
        <v>103</v>
      </c>
      <c r="C41" s="6" t="s">
        <v>207</v>
      </c>
      <c r="D41" s="35" t="s">
        <v>482</v>
      </c>
      <c r="E41" s="1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x14ac:dyDescent="0.25">
      <c r="A42" s="157" t="s">
        <v>274</v>
      </c>
      <c r="B42" s="158"/>
      <c r="C42" s="158"/>
      <c r="D42" s="159"/>
      <c r="E42" s="1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ht="45" x14ac:dyDescent="0.25">
      <c r="A43" s="33" t="s">
        <v>336</v>
      </c>
      <c r="B43" s="26" t="s">
        <v>104</v>
      </c>
      <c r="C43" s="6">
        <v>0</v>
      </c>
      <c r="D43" s="35" t="s">
        <v>482</v>
      </c>
      <c r="E43" s="1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45" x14ac:dyDescent="0.25">
      <c r="A44" s="33" t="s">
        <v>337</v>
      </c>
      <c r="B44" s="26" t="s">
        <v>70</v>
      </c>
      <c r="C44" s="6">
        <v>0</v>
      </c>
      <c r="D44" s="35" t="s">
        <v>482</v>
      </c>
      <c r="E44" s="1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x14ac:dyDescent="0.25">
      <c r="A45" s="2"/>
      <c r="B45" s="1"/>
      <c r="C45" s="1"/>
      <c r="D45" s="1"/>
      <c r="E45" s="1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5.75" thickBot="1" x14ac:dyDescent="0.3">
      <c r="A46" s="10"/>
      <c r="B46" s="11"/>
      <c r="C46" s="11"/>
      <c r="D46" s="11"/>
      <c r="E46" s="11"/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1: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1: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1: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1: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</row>
    <row r="177" spans="1: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1: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1: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</row>
    <row r="180" spans="1: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1: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1: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1: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1: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1: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1: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1: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1: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</row>
    <row r="189" spans="1: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1: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1: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1: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1: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1: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1: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1: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1: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1: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1: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1: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1: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1: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1: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1: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1: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1: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1: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1: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1: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1: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1: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1: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1: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1: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1: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1: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1: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1: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1: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1: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1: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1: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</sheetData>
  <mergeCells count="10">
    <mergeCell ref="A17:D17"/>
    <mergeCell ref="A32:D32"/>
    <mergeCell ref="A34:D34"/>
    <mergeCell ref="A36:D36"/>
    <mergeCell ref="A42:D42"/>
    <mergeCell ref="A6:D6"/>
    <mergeCell ref="A1:F1"/>
    <mergeCell ref="C3:D3"/>
    <mergeCell ref="A12:D12"/>
    <mergeCell ref="A14:D14"/>
  </mergeCells>
  <dataValidations count="1">
    <dataValidation type="whole" allowBlank="1" showInputMessage="1" showErrorMessage="1" sqref="C11 C15 C18 C20 C24 C30:C31 C33 C37:C39 C43:C44">
      <formula1>0</formula1>
      <formula2>100</formula2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FAABC81-D423-46A4-A468-991835B6ACC5}">
            <xm:f>'Главный лист'!$C$15="Нет"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2" id="{1A88ECBA-64D9-4E22-913A-A534AB6CBE9B}">
            <xm:f>'Рабочий лист'!$I$38&lt;&gt;'Рабочий лист'!$J$38</xm:f>
            <x14:dxf>
              <fill>
                <patternFill>
                  <bgColor rgb="FFC00000"/>
                </patternFill>
              </fill>
            </x14:dxf>
          </x14:cfRule>
          <x14:cfRule type="expression" priority="3" id="{E3195C09-395C-4F0C-9B31-4B2C3C85FEA7}">
            <xm:f>'Рабочий лист'!$I$38='Рабочий лист'!$J$38</xm:f>
            <x14:dxf>
              <fill>
                <patternFill>
                  <bgColor rgb="FF00B050"/>
                </patternFill>
              </fill>
            </x14:dxf>
          </x14:cfRule>
          <xm:sqref>C3:D3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'Рабочий лист'!$A$1:$A$2</xm:f>
          </x14:formula1>
          <xm:sqref>C7:C10 C13 C19 C21:C23 C25:C29 C35 C40:C41</xm:sqref>
        </x14:dataValidation>
        <x14:dataValidation type="list" allowBlank="1" showInputMessage="1" showErrorMessage="1">
          <x14:formula1>
            <xm:f>'Рабочий лист'!$A$14:$A$16</xm:f>
          </x14:formula1>
          <xm:sqref>C16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656"/>
  <sheetViews>
    <sheetView tabSelected="1" zoomScaleNormal="100" workbookViewId="0">
      <selection activeCell="D36" sqref="D36"/>
    </sheetView>
  </sheetViews>
  <sheetFormatPr defaultRowHeight="15" x14ac:dyDescent="0.25"/>
  <cols>
    <col min="2" max="2" width="53.140625" customWidth="1"/>
    <col min="3" max="3" width="30.28515625" customWidth="1"/>
    <col min="4" max="4" width="45.42578125" customWidth="1"/>
  </cols>
  <sheetData>
    <row r="1" spans="1:55" ht="51.95" customHeight="1" thickBot="1" x14ac:dyDescent="0.3">
      <c r="A1" s="81" t="s">
        <v>105</v>
      </c>
      <c r="B1" s="82"/>
      <c r="C1" s="82"/>
      <c r="D1" s="82"/>
      <c r="E1" s="82"/>
      <c r="F1" s="83"/>
      <c r="G1" s="1"/>
      <c r="H1" s="43"/>
      <c r="I1" s="43"/>
      <c r="J1" s="43"/>
      <c r="K1" s="43"/>
      <c r="L1" s="43"/>
      <c r="M1" s="43"/>
      <c r="N1" s="43"/>
      <c r="O1" s="4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5" customHeight="1" thickBot="1" x14ac:dyDescent="0.3">
      <c r="A2" s="13"/>
      <c r="B2" s="14"/>
      <c r="C2" s="14"/>
      <c r="D2" s="14"/>
      <c r="E2" s="1"/>
      <c r="F2" s="3"/>
      <c r="G2" s="1"/>
      <c r="H2" s="39"/>
      <c r="I2" s="39"/>
      <c r="J2" s="39"/>
      <c r="K2" s="39"/>
      <c r="L2" s="39"/>
      <c r="M2" s="39"/>
      <c r="N2" s="39"/>
      <c r="O2" s="3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5" customHeight="1" thickBot="1" x14ac:dyDescent="0.3">
      <c r="A3" s="15"/>
      <c r="B3" s="45" t="s">
        <v>20</v>
      </c>
      <c r="C3" s="149" t="str">
        <f>IF('Главный лист'!C16="Нет","Заполнять не нужно",'Рабочий лист'!M42)</f>
        <v>Отлично</v>
      </c>
      <c r="D3" s="150"/>
      <c r="E3" s="1"/>
      <c r="F3" s="3"/>
      <c r="G3" s="1"/>
      <c r="H3" s="39"/>
      <c r="I3" s="39"/>
      <c r="J3" s="39"/>
      <c r="K3" s="39"/>
      <c r="L3" s="39"/>
      <c r="M3" s="39"/>
      <c r="N3" s="39"/>
      <c r="O3" s="3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4.45" customHeight="1" x14ac:dyDescent="0.25">
      <c r="A4" s="13"/>
      <c r="B4" s="14"/>
      <c r="C4" s="14"/>
      <c r="D4" s="14"/>
      <c r="E4" s="1"/>
      <c r="F4" s="3"/>
      <c r="G4" s="1"/>
      <c r="H4" s="39"/>
      <c r="I4" s="39"/>
      <c r="J4" s="39"/>
      <c r="K4" s="39"/>
      <c r="L4" s="39"/>
      <c r="M4" s="39"/>
      <c r="N4" s="39"/>
      <c r="O4" s="3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5.6" customHeight="1" x14ac:dyDescent="0.25">
      <c r="A5" s="4" t="s">
        <v>10</v>
      </c>
      <c r="B5" s="62" t="s">
        <v>21</v>
      </c>
      <c r="C5" s="62" t="s">
        <v>22</v>
      </c>
      <c r="D5" s="62" t="s">
        <v>23</v>
      </c>
      <c r="E5" s="1"/>
      <c r="F5" s="3"/>
      <c r="G5" s="1"/>
      <c r="H5" s="39"/>
      <c r="I5" s="39"/>
      <c r="J5" s="39"/>
      <c r="K5" s="39"/>
      <c r="L5" s="39"/>
      <c r="M5" s="39"/>
      <c r="N5" s="39"/>
      <c r="O5" s="39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5.6" customHeight="1" x14ac:dyDescent="0.25">
      <c r="A6" s="142" t="s">
        <v>280</v>
      </c>
      <c r="B6" s="143"/>
      <c r="C6" s="143"/>
      <c r="D6" s="144"/>
      <c r="E6" s="1"/>
      <c r="F6" s="3"/>
      <c r="G6" s="1"/>
      <c r="H6" s="39"/>
      <c r="I6" s="39"/>
      <c r="J6" s="39"/>
      <c r="K6" s="39"/>
      <c r="L6" s="39"/>
      <c r="M6" s="39"/>
      <c r="N6" s="39"/>
      <c r="O6" s="39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45" x14ac:dyDescent="0.25">
      <c r="A7" s="33" t="s">
        <v>226</v>
      </c>
      <c r="B7" s="34" t="s">
        <v>106</v>
      </c>
      <c r="C7" s="6" t="s">
        <v>15</v>
      </c>
      <c r="D7" s="35" t="s">
        <v>474</v>
      </c>
      <c r="E7" s="1"/>
      <c r="F7" s="3"/>
      <c r="G7" s="1"/>
      <c r="H7" s="39"/>
      <c r="I7" s="39"/>
      <c r="J7" s="39"/>
      <c r="K7" s="39"/>
      <c r="L7" s="39"/>
      <c r="M7" s="39"/>
      <c r="N7" s="39"/>
      <c r="O7" s="3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45" x14ac:dyDescent="0.25">
      <c r="A8" s="33" t="s">
        <v>227</v>
      </c>
      <c r="B8" s="34" t="s">
        <v>48</v>
      </c>
      <c r="C8" s="6" t="s">
        <v>15</v>
      </c>
      <c r="D8" s="35" t="s">
        <v>474</v>
      </c>
      <c r="E8" s="1"/>
      <c r="F8" s="3"/>
      <c r="G8" s="1"/>
      <c r="H8" s="39"/>
      <c r="I8" s="39"/>
      <c r="J8" s="39"/>
      <c r="K8" s="39"/>
      <c r="L8" s="39"/>
      <c r="M8" s="39"/>
      <c r="N8" s="39"/>
      <c r="O8" s="3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60" x14ac:dyDescent="0.25">
      <c r="A9" s="33" t="s">
        <v>253</v>
      </c>
      <c r="B9" s="34" t="s">
        <v>107</v>
      </c>
      <c r="C9" s="6" t="s">
        <v>15</v>
      </c>
      <c r="D9" s="35" t="s">
        <v>474</v>
      </c>
      <c r="E9" s="1"/>
      <c r="F9" s="3"/>
      <c r="G9" s="1"/>
      <c r="H9" s="39"/>
      <c r="I9" s="39"/>
      <c r="J9" s="39"/>
      <c r="K9" s="39"/>
      <c r="L9" s="39"/>
      <c r="M9" s="39"/>
      <c r="N9" s="39"/>
      <c r="O9" s="39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45" x14ac:dyDescent="0.25">
      <c r="A10" s="33" t="s">
        <v>326</v>
      </c>
      <c r="B10" s="34" t="s">
        <v>108</v>
      </c>
      <c r="C10" s="6" t="s">
        <v>15</v>
      </c>
      <c r="D10" s="35" t="s">
        <v>474</v>
      </c>
      <c r="E10" s="1"/>
      <c r="F10" s="3"/>
      <c r="G10" s="1"/>
      <c r="H10" s="39"/>
      <c r="I10" s="39"/>
      <c r="J10" s="39"/>
      <c r="K10" s="39"/>
      <c r="L10" s="39"/>
      <c r="M10" s="39"/>
      <c r="N10" s="39"/>
      <c r="O10" s="3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60" x14ac:dyDescent="0.25">
      <c r="A11" s="60" t="s">
        <v>327</v>
      </c>
      <c r="B11" s="34" t="s">
        <v>51</v>
      </c>
      <c r="C11" s="6">
        <v>0</v>
      </c>
      <c r="D11" s="35" t="s">
        <v>475</v>
      </c>
      <c r="E11" s="1"/>
      <c r="F11" s="3"/>
      <c r="G11" s="1"/>
      <c r="H11" s="39"/>
      <c r="I11" s="39"/>
      <c r="J11" s="39"/>
      <c r="K11" s="39"/>
      <c r="L11" s="39"/>
      <c r="M11" s="39"/>
      <c r="N11" s="39"/>
      <c r="O11" s="3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4.45" customHeight="1" x14ac:dyDescent="0.25">
      <c r="A12" s="157" t="s">
        <v>281</v>
      </c>
      <c r="B12" s="158"/>
      <c r="C12" s="158"/>
      <c r="D12" s="159"/>
      <c r="E12" s="1"/>
      <c r="F12" s="3"/>
      <c r="G12" s="1"/>
      <c r="H12" s="39"/>
      <c r="I12" s="39"/>
      <c r="J12" s="39"/>
      <c r="K12" s="39"/>
      <c r="L12" s="39"/>
      <c r="M12" s="39"/>
      <c r="N12" s="39"/>
      <c r="O12" s="3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75" x14ac:dyDescent="0.25">
      <c r="A13" s="33" t="s">
        <v>228</v>
      </c>
      <c r="B13" s="36" t="s">
        <v>109</v>
      </c>
      <c r="C13" s="6">
        <v>0</v>
      </c>
      <c r="D13" s="35" t="s">
        <v>475</v>
      </c>
      <c r="E13" s="1"/>
      <c r="F13" s="3"/>
      <c r="G13" s="1"/>
      <c r="H13" s="39"/>
      <c r="I13" s="39"/>
      <c r="J13" s="39"/>
      <c r="K13" s="39"/>
      <c r="L13" s="39"/>
      <c r="M13" s="39"/>
      <c r="N13" s="39"/>
      <c r="O13" s="3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x14ac:dyDescent="0.25">
      <c r="A14" s="157" t="s">
        <v>282</v>
      </c>
      <c r="B14" s="158"/>
      <c r="C14" s="158"/>
      <c r="D14" s="159"/>
      <c r="E14" s="1"/>
      <c r="F14" s="3"/>
      <c r="G14" s="1"/>
      <c r="H14" s="39"/>
      <c r="I14" s="39"/>
      <c r="J14" s="39"/>
      <c r="K14" s="39"/>
      <c r="L14" s="39"/>
      <c r="M14" s="39"/>
      <c r="N14" s="39"/>
      <c r="O14" s="3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50" x14ac:dyDescent="0.25">
      <c r="A15" s="33" t="s">
        <v>231</v>
      </c>
      <c r="B15" s="36" t="s">
        <v>110</v>
      </c>
      <c r="C15" s="6">
        <v>0</v>
      </c>
      <c r="D15" s="35" t="s">
        <v>475</v>
      </c>
      <c r="E15" s="1"/>
      <c r="F15" s="3"/>
      <c r="G15" s="1"/>
      <c r="H15" s="39"/>
      <c r="I15" s="39"/>
      <c r="J15" s="39"/>
      <c r="K15" s="39"/>
      <c r="L15" s="39"/>
      <c r="M15" s="39"/>
      <c r="N15" s="39"/>
      <c r="O15" s="3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4.45" customHeight="1" x14ac:dyDescent="0.25">
      <c r="A16" s="157" t="s">
        <v>283</v>
      </c>
      <c r="B16" s="158"/>
      <c r="C16" s="158"/>
      <c r="D16" s="159"/>
      <c r="E16" s="1"/>
      <c r="F16" s="3"/>
      <c r="G16" s="1"/>
      <c r="H16" s="39"/>
      <c r="I16" s="39"/>
      <c r="J16" s="39"/>
      <c r="K16" s="39"/>
      <c r="L16" s="39"/>
      <c r="M16" s="39"/>
      <c r="N16" s="39"/>
      <c r="O16" s="3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90" x14ac:dyDescent="0.25">
      <c r="A17" s="33" t="s">
        <v>232</v>
      </c>
      <c r="B17" s="36" t="s">
        <v>111</v>
      </c>
      <c r="C17" s="6">
        <v>0</v>
      </c>
      <c r="D17" s="35" t="s">
        <v>475</v>
      </c>
      <c r="E17" s="1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75" x14ac:dyDescent="0.25">
      <c r="A18" s="33" t="s">
        <v>233</v>
      </c>
      <c r="B18" s="36" t="s">
        <v>112</v>
      </c>
      <c r="C18" s="28" t="s">
        <v>113</v>
      </c>
      <c r="D18" s="28" t="s">
        <v>476</v>
      </c>
      <c r="E18" s="1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35" x14ac:dyDescent="0.25">
      <c r="A19" s="33" t="s">
        <v>315</v>
      </c>
      <c r="B19" s="26" t="s">
        <v>114</v>
      </c>
      <c r="C19" s="28" t="s">
        <v>209</v>
      </c>
      <c r="D19" s="28" t="s">
        <v>477</v>
      </c>
      <c r="E19" s="1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75" x14ac:dyDescent="0.25">
      <c r="A20" s="33" t="s">
        <v>316</v>
      </c>
      <c r="B20" s="26" t="s">
        <v>116</v>
      </c>
      <c r="C20" s="6">
        <v>0</v>
      </c>
      <c r="D20" s="35" t="s">
        <v>475</v>
      </c>
      <c r="E20" s="1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05" x14ac:dyDescent="0.25">
      <c r="A21" s="33" t="s">
        <v>235</v>
      </c>
      <c r="B21" s="36" t="s">
        <v>117</v>
      </c>
      <c r="C21" s="6" t="s">
        <v>15</v>
      </c>
      <c r="D21" s="28" t="s">
        <v>478</v>
      </c>
      <c r="E21" s="1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0" x14ac:dyDescent="0.25">
      <c r="A22" s="33" t="s">
        <v>236</v>
      </c>
      <c r="B22" s="36" t="s">
        <v>118</v>
      </c>
      <c r="C22" s="6" t="s">
        <v>15</v>
      </c>
      <c r="D22" s="28" t="s">
        <v>479</v>
      </c>
      <c r="E22" s="1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x14ac:dyDescent="0.25">
      <c r="A23" s="157" t="s">
        <v>284</v>
      </c>
      <c r="B23" s="158"/>
      <c r="C23" s="158"/>
      <c r="D23" s="159"/>
      <c r="E23" s="1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90" x14ac:dyDescent="0.25">
      <c r="A24" s="33" t="s">
        <v>257</v>
      </c>
      <c r="B24" s="36" t="s">
        <v>119</v>
      </c>
      <c r="C24" s="6">
        <v>0</v>
      </c>
      <c r="D24" s="35" t="s">
        <v>475</v>
      </c>
      <c r="E24" s="1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45" x14ac:dyDescent="0.25">
      <c r="A25" s="33" t="s">
        <v>314</v>
      </c>
      <c r="B25" s="26" t="s">
        <v>120</v>
      </c>
      <c r="C25" s="6">
        <v>0</v>
      </c>
      <c r="D25" s="35" t="s">
        <v>475</v>
      </c>
      <c r="E25" s="1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45" x14ac:dyDescent="0.25">
      <c r="A26" s="33" t="s">
        <v>313</v>
      </c>
      <c r="B26" s="26" t="s">
        <v>74</v>
      </c>
      <c r="C26" s="6">
        <v>0</v>
      </c>
      <c r="D26" s="35" t="s">
        <v>475</v>
      </c>
      <c r="E26" s="1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45" x14ac:dyDescent="0.25">
      <c r="A27" s="33" t="s">
        <v>287</v>
      </c>
      <c r="B27" s="36" t="s">
        <v>121</v>
      </c>
      <c r="C27" s="6">
        <v>0</v>
      </c>
      <c r="D27" s="35" t="s">
        <v>475</v>
      </c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x14ac:dyDescent="0.25">
      <c r="A28" s="157" t="s">
        <v>285</v>
      </c>
      <c r="B28" s="158"/>
      <c r="C28" s="158"/>
      <c r="D28" s="159"/>
      <c r="E28" s="1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90" x14ac:dyDescent="0.25">
      <c r="A29" s="33" t="s">
        <v>260</v>
      </c>
      <c r="B29" s="36" t="s">
        <v>122</v>
      </c>
      <c r="C29" s="28" t="s">
        <v>213</v>
      </c>
      <c r="D29" s="35" t="s">
        <v>475</v>
      </c>
      <c r="E29" s="1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0" x14ac:dyDescent="0.25">
      <c r="A30" s="33" t="s">
        <v>258</v>
      </c>
      <c r="B30" s="36" t="s">
        <v>123</v>
      </c>
      <c r="C30" s="6" t="s">
        <v>207</v>
      </c>
      <c r="D30" s="35" t="s">
        <v>475</v>
      </c>
      <c r="E30" s="1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20" x14ac:dyDescent="0.25">
      <c r="A31" s="33" t="s">
        <v>288</v>
      </c>
      <c r="B31" s="36" t="s">
        <v>124</v>
      </c>
      <c r="C31" s="6" t="s">
        <v>207</v>
      </c>
      <c r="D31" s="35" t="s">
        <v>475</v>
      </c>
      <c r="E31" s="1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30" x14ac:dyDescent="0.25">
      <c r="A32" s="33" t="s">
        <v>289</v>
      </c>
      <c r="B32" s="36" t="s">
        <v>125</v>
      </c>
      <c r="C32" s="6">
        <v>100</v>
      </c>
      <c r="D32" s="60" t="s">
        <v>474</v>
      </c>
      <c r="E32" s="1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35" x14ac:dyDescent="0.25">
      <c r="A33" s="33" t="s">
        <v>290</v>
      </c>
      <c r="B33" s="36" t="s">
        <v>126</v>
      </c>
      <c r="C33" s="28" t="s">
        <v>209</v>
      </c>
      <c r="D33" s="28" t="s">
        <v>480</v>
      </c>
      <c r="E33" s="1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45" x14ac:dyDescent="0.25">
      <c r="A34" s="33" t="s">
        <v>311</v>
      </c>
      <c r="B34" s="26" t="s">
        <v>127</v>
      </c>
      <c r="C34" s="6" t="s">
        <v>207</v>
      </c>
      <c r="D34" s="35" t="s">
        <v>475</v>
      </c>
      <c r="E34" s="1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45" x14ac:dyDescent="0.25">
      <c r="A35" s="33" t="s">
        <v>312</v>
      </c>
      <c r="B35" s="26" t="s">
        <v>128</v>
      </c>
      <c r="C35" s="6">
        <v>0</v>
      </c>
      <c r="D35" s="35" t="s">
        <v>475</v>
      </c>
      <c r="E35" s="1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45" x14ac:dyDescent="0.25">
      <c r="A36" s="33" t="s">
        <v>291</v>
      </c>
      <c r="B36" s="36" t="s">
        <v>129</v>
      </c>
      <c r="C36" s="6">
        <v>0</v>
      </c>
      <c r="D36" s="35" t="s">
        <v>475</v>
      </c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90" x14ac:dyDescent="0.25">
      <c r="A37" s="33" t="s">
        <v>292</v>
      </c>
      <c r="B37" s="36" t="s">
        <v>130</v>
      </c>
      <c r="C37" s="6">
        <v>100</v>
      </c>
      <c r="D37" s="28" t="s">
        <v>478</v>
      </c>
      <c r="E37" s="1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x14ac:dyDescent="0.25">
      <c r="A38" s="2"/>
      <c r="B38" s="1"/>
      <c r="C38" s="1"/>
      <c r="D38" s="1"/>
      <c r="E38" s="1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5.75" thickBot="1" x14ac:dyDescent="0.3">
      <c r="A39" s="10"/>
      <c r="B39" s="11"/>
      <c r="C39" s="11"/>
      <c r="D39" s="11"/>
      <c r="E39" s="11"/>
      <c r="F39" s="1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1:5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spans="1:5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spans="1:5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spans="1:5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spans="1:5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spans="1:5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spans="1:5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spans="1:5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spans="1:5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spans="1:5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spans="1:5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spans="1:5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spans="1:5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spans="1:5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spans="1:5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spans="1:5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spans="1:5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 spans="1:5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 spans="1:5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 spans="1:5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 spans="1:5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 spans="1:5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 spans="1:5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 spans="1:5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 spans="1:5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spans="1:5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spans="1:5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spans="1:5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spans="1:5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spans="1:5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spans="1:5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spans="1:5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spans="1:5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spans="1:5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spans="1:5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spans="1:5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spans="1:5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spans="1:5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spans="1:5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spans="1:5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spans="1:5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spans="1:5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spans="1:5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spans="1:5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1:5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spans="1:5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spans="1:5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spans="1:5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spans="1:5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spans="1:5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1:5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1:5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1:5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spans="1:5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spans="1:5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spans="1:5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spans="1:5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spans="1:5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spans="1:5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spans="1:5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spans="1:5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spans="1:5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spans="1:5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spans="1:5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spans="1:5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spans="1:5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spans="1:5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spans="1:5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spans="1:5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spans="1:5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spans="1:5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spans="1:5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spans="1:5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spans="1:5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spans="1:5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spans="1:5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spans="1:5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spans="1:5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spans="1:5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spans="1:5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spans="1:5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spans="1:5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spans="1:5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spans="1:5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spans="1:5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spans="1:5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spans="1:5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spans="1:5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1:5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spans="1:5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spans="1:5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spans="1:5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spans="1:5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spans="1:5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spans="1:5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spans="1:5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spans="1:5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spans="1:5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 spans="1:5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spans="1:5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spans="1:5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spans="1:5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spans="1:5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</row>
    <row r="330" spans="1:5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</row>
    <row r="331" spans="1:5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</row>
    <row r="332" spans="1:5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</row>
    <row r="333" spans="1:5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</row>
    <row r="334" spans="1:5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</row>
    <row r="335" spans="1:5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 spans="1:5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</row>
    <row r="337" spans="1:5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 spans="1:5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 spans="1:5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 spans="1:5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</row>
    <row r="341" spans="1:5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</row>
    <row r="342" spans="1:5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</row>
    <row r="343" spans="1:5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 spans="1:5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</row>
    <row r="345" spans="1:5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</row>
    <row r="346" spans="1:5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</row>
    <row r="347" spans="1:5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</row>
    <row r="348" spans="1:5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</row>
    <row r="349" spans="1:5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</row>
    <row r="350" spans="1:5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</row>
    <row r="351" spans="1:5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</row>
    <row r="352" spans="1:5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</row>
    <row r="354" spans="1:5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</row>
    <row r="355" spans="1:5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</row>
    <row r="356" spans="1:5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</row>
    <row r="357" spans="1:5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</row>
    <row r="358" spans="1:5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</row>
    <row r="359" spans="1:5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</row>
    <row r="360" spans="1:5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</row>
    <row r="361" spans="1:5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</row>
    <row r="362" spans="1:5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</row>
    <row r="363" spans="1:5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</row>
    <row r="364" spans="1:5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</row>
    <row r="365" spans="1:5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</row>
    <row r="366" spans="1:5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</row>
    <row r="367" spans="1:5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</row>
    <row r="368" spans="1:5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</row>
    <row r="369" spans="1:5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</row>
    <row r="370" spans="1:5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</row>
    <row r="371" spans="1:5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</row>
    <row r="372" spans="1:5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</row>
    <row r="373" spans="1:5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</row>
    <row r="374" spans="1:5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</row>
    <row r="375" spans="1:5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</row>
    <row r="376" spans="1:5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</row>
    <row r="377" spans="1:5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</row>
    <row r="378" spans="1:5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</row>
    <row r="379" spans="1:5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</row>
    <row r="380" spans="1:5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</row>
    <row r="381" spans="1:5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</row>
    <row r="382" spans="1:5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</row>
    <row r="383" spans="1:5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</row>
    <row r="384" spans="1:5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</row>
    <row r="385" spans="1:5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</row>
    <row r="386" spans="1:5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</row>
    <row r="387" spans="1:5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</row>
    <row r="388" spans="1:5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 spans="1:5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</row>
    <row r="390" spans="1:5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</row>
    <row r="391" spans="1:5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</row>
    <row r="392" spans="1:5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</row>
    <row r="393" spans="1:5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</row>
    <row r="394" spans="1:5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</row>
    <row r="395" spans="1:5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 spans="1:5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 spans="1:5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</row>
    <row r="398" spans="1:5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</row>
    <row r="399" spans="1:5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</row>
    <row r="400" spans="1:5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</row>
    <row r="401" spans="1:5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</row>
    <row r="402" spans="1:5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</row>
    <row r="403" spans="1:5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</row>
    <row r="404" spans="1:5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</row>
    <row r="405" spans="1:5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</row>
    <row r="406" spans="1:5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</row>
    <row r="407" spans="1:5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</row>
    <row r="408" spans="1:5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</row>
    <row r="409" spans="1:5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</row>
    <row r="410" spans="1:5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 spans="1:5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</row>
    <row r="412" spans="1:5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</row>
    <row r="413" spans="1:5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</row>
    <row r="414" spans="1:5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</row>
    <row r="415" spans="1:5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</row>
    <row r="416" spans="1:5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</row>
    <row r="417" spans="1:5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</row>
    <row r="418" spans="1:5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 spans="1:5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</row>
    <row r="420" spans="1:5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</row>
    <row r="421" spans="1:5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</row>
    <row r="422" spans="1:5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</row>
    <row r="423" spans="1:5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</row>
    <row r="424" spans="1:5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</row>
    <row r="425" spans="1:5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</row>
    <row r="426" spans="1:5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</row>
    <row r="427" spans="1:5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</row>
    <row r="428" spans="1:5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</row>
    <row r="429" spans="1:5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</row>
    <row r="430" spans="1:5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</row>
    <row r="431" spans="1:5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</row>
    <row r="432" spans="1:5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</row>
    <row r="433" spans="1:5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</row>
    <row r="434" spans="1:5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</row>
    <row r="435" spans="1:5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</row>
    <row r="436" spans="1:5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</row>
    <row r="437" spans="1:5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</row>
    <row r="438" spans="1:5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</row>
    <row r="439" spans="1:5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</row>
    <row r="440" spans="1:5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</row>
    <row r="441" spans="1:5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</row>
    <row r="442" spans="1:5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</row>
    <row r="443" spans="1:5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</row>
    <row r="444" spans="1:5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</row>
    <row r="445" spans="1:5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</row>
    <row r="446" spans="1:5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</row>
    <row r="447" spans="1:5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</row>
    <row r="448" spans="1:5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</row>
    <row r="449" spans="1:5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</row>
    <row r="450" spans="1:5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</row>
    <row r="451" spans="1:5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</row>
    <row r="452" spans="1:5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</row>
    <row r="453" spans="1:5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</row>
    <row r="454" spans="1:5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</row>
    <row r="455" spans="1:5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</row>
    <row r="456" spans="1:5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</row>
    <row r="457" spans="1:5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</row>
    <row r="458" spans="1:5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</row>
    <row r="459" spans="1:5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</row>
    <row r="460" spans="1:5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</row>
    <row r="461" spans="1:5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</row>
    <row r="462" spans="1:5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</row>
    <row r="463" spans="1:5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</row>
    <row r="464" spans="1:5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</row>
    <row r="465" spans="1:5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</row>
    <row r="466" spans="1:5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</row>
    <row r="467" spans="1:5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</row>
    <row r="468" spans="1:5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</row>
    <row r="469" spans="1:5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</row>
    <row r="470" spans="1:5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</row>
    <row r="471" spans="1:5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</row>
    <row r="472" spans="1:5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</row>
    <row r="473" spans="1:5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</row>
    <row r="474" spans="1:5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</row>
    <row r="475" spans="1:5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</row>
    <row r="476" spans="1:5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</row>
    <row r="477" spans="1:5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</row>
    <row r="478" spans="1:5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</row>
    <row r="479" spans="1:5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</row>
    <row r="480" spans="1:5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</row>
    <row r="481" spans="1:5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</row>
    <row r="482" spans="1:5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</row>
    <row r="483" spans="1:5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</row>
    <row r="484" spans="1:5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</row>
    <row r="485" spans="1:5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</row>
    <row r="486" spans="1:5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</row>
    <row r="487" spans="1:5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</row>
    <row r="488" spans="1:5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</row>
    <row r="489" spans="1:5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</row>
    <row r="490" spans="1:5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</row>
    <row r="491" spans="1:5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</row>
    <row r="492" spans="1:5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</row>
    <row r="493" spans="1:5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</row>
    <row r="494" spans="1:5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</row>
    <row r="495" spans="1:5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</row>
    <row r="496" spans="1:5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</row>
    <row r="497" spans="1:5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</row>
    <row r="498" spans="1:5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</row>
    <row r="499" spans="1:5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</row>
    <row r="500" spans="1:5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</row>
    <row r="501" spans="1:5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</row>
    <row r="502" spans="1:5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</row>
    <row r="503" spans="1:5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</row>
    <row r="504" spans="1:5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</row>
    <row r="505" spans="1:5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</row>
    <row r="506" spans="1:5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</row>
    <row r="507" spans="1:5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</row>
    <row r="508" spans="1:5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</row>
    <row r="509" spans="1:5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</row>
    <row r="510" spans="1:5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</row>
    <row r="511" spans="1:5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</row>
    <row r="512" spans="1:5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</row>
    <row r="513" spans="1:5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</row>
    <row r="514" spans="1:5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</row>
    <row r="515" spans="1:5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</row>
    <row r="516" spans="1:5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</row>
    <row r="517" spans="1:5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</row>
    <row r="518" spans="1:5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</row>
    <row r="519" spans="1:5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</row>
    <row r="520" spans="1:5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</row>
    <row r="521" spans="1:5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</row>
    <row r="522" spans="1:5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</row>
    <row r="523" spans="1:5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</row>
    <row r="524" spans="1:5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</row>
    <row r="525" spans="1:5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</row>
    <row r="526" spans="1:5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</row>
    <row r="527" spans="1:5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</row>
    <row r="528" spans="1:5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</row>
    <row r="529" spans="1:5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</row>
    <row r="530" spans="1:5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</row>
    <row r="531" spans="1:5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</row>
    <row r="532" spans="1:5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</row>
    <row r="533" spans="1:5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</row>
    <row r="534" spans="1:5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</row>
    <row r="535" spans="1:5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</row>
    <row r="536" spans="1:5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</row>
    <row r="537" spans="1:5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</row>
    <row r="538" spans="1:5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</row>
    <row r="539" spans="1:5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</row>
    <row r="540" spans="1:5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</row>
    <row r="541" spans="1:5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</row>
    <row r="542" spans="1:5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</row>
    <row r="543" spans="1:5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</row>
    <row r="544" spans="1:5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</row>
    <row r="545" spans="1:5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</row>
    <row r="546" spans="1:5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</row>
    <row r="547" spans="1:5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</row>
    <row r="548" spans="1:5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</row>
    <row r="549" spans="1:5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</row>
    <row r="550" spans="1:5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</row>
    <row r="551" spans="1:5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</row>
    <row r="552" spans="1:5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</row>
    <row r="553" spans="1:5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</row>
    <row r="554" spans="1:5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</row>
    <row r="555" spans="1:5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</row>
    <row r="556" spans="1:5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</row>
    <row r="557" spans="1:5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</row>
    <row r="558" spans="1:5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</row>
    <row r="559" spans="1:5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</row>
    <row r="560" spans="1:5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</row>
    <row r="561" spans="1:5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</row>
    <row r="562" spans="1:5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</row>
    <row r="563" spans="1:5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</row>
    <row r="564" spans="1:5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</row>
    <row r="565" spans="1:5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</row>
    <row r="566" spans="1:5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</row>
    <row r="567" spans="1:5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</row>
    <row r="568" spans="1:5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</row>
    <row r="569" spans="1:5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</row>
    <row r="570" spans="1:5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</row>
    <row r="571" spans="1:5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</row>
    <row r="572" spans="1:5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</row>
    <row r="573" spans="1:5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</row>
    <row r="574" spans="1:5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</row>
    <row r="575" spans="1:5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</row>
    <row r="576" spans="1:5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</row>
    <row r="577" spans="1:5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</row>
    <row r="578" spans="1:5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</row>
    <row r="579" spans="1:5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</row>
    <row r="580" spans="1:5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</row>
    <row r="581" spans="1:5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</row>
    <row r="582" spans="1:5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</row>
    <row r="583" spans="1:5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</row>
    <row r="584" spans="1:5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</row>
    <row r="585" spans="1:5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</row>
    <row r="586" spans="1:5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</row>
    <row r="587" spans="1:5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</row>
    <row r="588" spans="1:5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</row>
    <row r="589" spans="1:5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</row>
    <row r="590" spans="1:5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</row>
    <row r="591" spans="1:5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</row>
    <row r="592" spans="1:5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</row>
    <row r="593" spans="1:5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</row>
    <row r="594" spans="1:5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</row>
    <row r="595" spans="1:5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</row>
    <row r="596" spans="1:5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</row>
    <row r="597" spans="1:5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</row>
    <row r="598" spans="1:5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</row>
    <row r="599" spans="1:5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</row>
    <row r="600" spans="1:5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</row>
    <row r="601" spans="1:5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</row>
    <row r="602" spans="1:5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</row>
    <row r="603" spans="1:5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</row>
    <row r="604" spans="1:5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</row>
    <row r="605" spans="1:5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</row>
    <row r="606" spans="1:5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</row>
    <row r="607" spans="1:5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</row>
    <row r="608" spans="1:5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</row>
    <row r="609" spans="1:5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</row>
    <row r="610" spans="1:5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</row>
    <row r="611" spans="1:5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</row>
    <row r="612" spans="1:5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</row>
    <row r="613" spans="1:5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</row>
    <row r="614" spans="1:5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</row>
    <row r="615" spans="1:5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</row>
    <row r="616" spans="1:5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</row>
    <row r="617" spans="1:5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</row>
    <row r="618" spans="1:5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</row>
    <row r="619" spans="1:5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</row>
    <row r="620" spans="1:5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</row>
    <row r="621" spans="1:5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</row>
    <row r="622" spans="1:5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</row>
    <row r="623" spans="1:5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</row>
    <row r="624" spans="1:5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</row>
    <row r="625" spans="1:5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</row>
    <row r="626" spans="1:5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</row>
    <row r="627" spans="1:5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</row>
    <row r="628" spans="1:5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</row>
    <row r="629" spans="1:5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</row>
    <row r="630" spans="1:5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</row>
    <row r="631" spans="1:5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</row>
    <row r="632" spans="1:5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</row>
    <row r="633" spans="1:5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</row>
    <row r="634" spans="1:5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</row>
    <row r="635" spans="1:5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</row>
    <row r="636" spans="1:5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</row>
    <row r="637" spans="1:5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</row>
    <row r="638" spans="1:5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</row>
    <row r="639" spans="1:5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</row>
    <row r="640" spans="1:5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</row>
    <row r="641" spans="1:5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</row>
    <row r="642" spans="1:5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</row>
    <row r="643" spans="1:5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</row>
    <row r="644" spans="1:5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</row>
    <row r="645" spans="1:5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</row>
    <row r="646" spans="1:5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</row>
    <row r="647" spans="1:5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</row>
    <row r="648" spans="1:5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</row>
    <row r="649" spans="1:5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</row>
    <row r="650" spans="1:5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</row>
    <row r="651" spans="1:5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</row>
    <row r="652" spans="1:5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</row>
    <row r="653" spans="1:5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</row>
    <row r="654" spans="1:5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</row>
    <row r="655" spans="1:5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</row>
    <row r="656" spans="1:5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</row>
  </sheetData>
  <mergeCells count="8">
    <mergeCell ref="A16:D16"/>
    <mergeCell ref="A23:D23"/>
    <mergeCell ref="A28:D28"/>
    <mergeCell ref="A1:F1"/>
    <mergeCell ref="C3:D3"/>
    <mergeCell ref="A6:D6"/>
    <mergeCell ref="A12:D12"/>
    <mergeCell ref="A14:D14"/>
  </mergeCells>
  <dataValidations count="1">
    <dataValidation type="whole" allowBlank="1" showInputMessage="1" showErrorMessage="1" sqref="C13 C15 C17 C20 C24:C27 C32 C35:C37 C11">
      <formula1>0</formula1>
      <formula2>100</formula2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AFE4B9D-DD75-40F7-A543-23EF23F46F06}">
            <xm:f>'Главный лист'!$C$16="Нет"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2" id="{EFBFA1CF-6EA6-48FD-97A7-D57FA291D5F3}">
            <xm:f>'Рабочий лист'!$L$41&lt;&gt;'Рабочий лист'!$M$41</xm:f>
            <x14:dxf>
              <fill>
                <patternFill>
                  <bgColor rgb="FFC00000"/>
                </patternFill>
              </fill>
            </x14:dxf>
          </x14:cfRule>
          <x14:cfRule type="expression" priority="3" id="{B6EC41DB-63F1-46AD-8CDB-F8588BA854DD}">
            <xm:f>'Рабочий лист'!$L$41='Рабочий лист'!$M$41</xm:f>
            <x14:dxf>
              <fill>
                <patternFill>
                  <bgColor rgb="FF00B050"/>
                </patternFill>
              </fill>
            </x14:dxf>
          </x14:cfRule>
          <xm:sqref>C3:D3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'Рабочий лист'!$A$1:$A$2</xm:f>
          </x14:formula1>
          <xm:sqref>C34 C21:C22 C7:C10 C30:C31</xm:sqref>
        </x14:dataValidation>
        <x14:dataValidation type="list" allowBlank="1" showInputMessage="1" showErrorMessage="1">
          <x14:formula1>
            <xm:f>'Рабочий лист'!$A$10:$A$12</xm:f>
          </x14:formula1>
          <xm:sqref>C18 C29</xm:sqref>
        </x14:dataValidation>
        <x14:dataValidation type="list" allowBlank="1" showInputMessage="1" showErrorMessage="1">
          <x14:formula1>
            <xm:f>'Рабочий лист'!$A$4:$A$8</xm:f>
          </x14:formula1>
          <xm:sqref>C33 C19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U534"/>
  <sheetViews>
    <sheetView topLeftCell="A27" zoomScaleNormal="100" workbookViewId="0">
      <selection activeCell="B28" sqref="B28"/>
    </sheetView>
  </sheetViews>
  <sheetFormatPr defaultRowHeight="15" x14ac:dyDescent="0.25"/>
  <cols>
    <col min="2" max="2" width="54.140625" customWidth="1"/>
    <col min="3" max="3" width="30.42578125" customWidth="1"/>
    <col min="4" max="4" width="44.140625" customWidth="1"/>
  </cols>
  <sheetData>
    <row r="1" spans="1:47" ht="51" customHeight="1" thickBot="1" x14ac:dyDescent="0.4">
      <c r="A1" s="81" t="s">
        <v>131</v>
      </c>
      <c r="B1" s="82"/>
      <c r="C1" s="82"/>
      <c r="D1" s="82"/>
      <c r="E1" s="37"/>
      <c r="F1" s="38"/>
      <c r="G1" s="1"/>
      <c r="H1" s="43"/>
      <c r="I1" s="43"/>
      <c r="J1" s="43"/>
      <c r="K1" s="43"/>
      <c r="L1" s="43"/>
      <c r="M1" s="43"/>
      <c r="N1" s="43"/>
      <c r="O1" s="4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5" customHeight="1" thickBot="1" x14ac:dyDescent="0.3">
      <c r="A2" s="13"/>
      <c r="B2" s="14"/>
      <c r="C2" s="14"/>
      <c r="D2" s="14"/>
      <c r="E2" s="1"/>
      <c r="F2" s="3"/>
      <c r="G2" s="1"/>
      <c r="H2" s="39"/>
      <c r="I2" s="39"/>
      <c r="J2" s="39"/>
      <c r="K2" s="39"/>
      <c r="L2" s="39"/>
      <c r="M2" s="39"/>
      <c r="N2" s="39"/>
      <c r="O2" s="3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5" customHeight="1" thickBot="1" x14ac:dyDescent="0.3">
      <c r="A3" s="15"/>
      <c r="B3" s="45" t="s">
        <v>20</v>
      </c>
      <c r="C3" s="149" t="str">
        <f>IF('Главный лист'!C17="Нет","Заполнять не нужно",'Рабочий лист'!P35)</f>
        <v>Отлично</v>
      </c>
      <c r="D3" s="150"/>
      <c r="E3" s="1"/>
      <c r="F3" s="3"/>
      <c r="G3" s="1"/>
      <c r="H3" s="39"/>
      <c r="I3" s="39"/>
      <c r="J3" s="39"/>
      <c r="K3" s="39"/>
      <c r="L3" s="39"/>
      <c r="M3" s="39"/>
      <c r="N3" s="39"/>
      <c r="O3" s="3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4.45" customHeight="1" x14ac:dyDescent="0.25">
      <c r="A4" s="13"/>
      <c r="B4" s="14"/>
      <c r="C4" s="14"/>
      <c r="D4" s="14"/>
      <c r="E4" s="1"/>
      <c r="F4" s="3"/>
      <c r="G4" s="1"/>
      <c r="H4" s="39"/>
      <c r="I4" s="39"/>
      <c r="J4" s="39"/>
      <c r="K4" s="39"/>
      <c r="L4" s="39"/>
      <c r="M4" s="39"/>
      <c r="N4" s="39"/>
      <c r="O4" s="3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5.6" customHeight="1" x14ac:dyDescent="0.25">
      <c r="A5" s="4" t="s">
        <v>10</v>
      </c>
      <c r="B5" s="62" t="s">
        <v>21</v>
      </c>
      <c r="C5" s="62" t="s">
        <v>22</v>
      </c>
      <c r="D5" s="62" t="s">
        <v>23</v>
      </c>
      <c r="E5" s="1"/>
      <c r="F5" s="3"/>
      <c r="G5" s="1"/>
      <c r="H5" s="39"/>
      <c r="I5" s="39"/>
      <c r="J5" s="39"/>
      <c r="K5" s="39"/>
      <c r="L5" s="39"/>
      <c r="M5" s="39"/>
      <c r="N5" s="39"/>
      <c r="O5" s="39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5.6" customHeight="1" x14ac:dyDescent="0.25">
      <c r="A6" s="142" t="s">
        <v>293</v>
      </c>
      <c r="B6" s="143"/>
      <c r="C6" s="143"/>
      <c r="D6" s="144"/>
      <c r="E6" s="1"/>
      <c r="F6" s="3"/>
      <c r="G6" s="1"/>
      <c r="H6" s="39"/>
      <c r="I6" s="39"/>
      <c r="J6" s="39"/>
      <c r="K6" s="39"/>
      <c r="L6" s="39"/>
      <c r="M6" s="39"/>
      <c r="N6" s="39"/>
      <c r="O6" s="39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05" x14ac:dyDescent="0.25">
      <c r="A7" s="33" t="s">
        <v>226</v>
      </c>
      <c r="B7" s="36" t="s">
        <v>132</v>
      </c>
      <c r="C7" s="28" t="s">
        <v>209</v>
      </c>
      <c r="D7" s="28" t="s">
        <v>473</v>
      </c>
      <c r="E7" s="1"/>
      <c r="F7" s="3"/>
      <c r="G7" s="1"/>
      <c r="H7" s="39"/>
      <c r="I7" s="39"/>
      <c r="J7" s="39"/>
      <c r="K7" s="39"/>
      <c r="L7" s="39"/>
      <c r="M7" s="39"/>
      <c r="N7" s="39"/>
      <c r="O7" s="39"/>
      <c r="P7" s="1"/>
      <c r="Q7" s="39"/>
      <c r="R7" s="39"/>
      <c r="S7" s="39"/>
      <c r="T7" s="39"/>
      <c r="U7" s="39"/>
      <c r="V7" s="39"/>
      <c r="W7" s="39"/>
      <c r="X7" s="39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60" x14ac:dyDescent="0.25">
      <c r="A8" s="33" t="s">
        <v>338</v>
      </c>
      <c r="B8" s="26" t="s">
        <v>133</v>
      </c>
      <c r="C8" s="6" t="s">
        <v>207</v>
      </c>
      <c r="D8" s="35"/>
      <c r="E8" s="1"/>
      <c r="F8" s="3"/>
      <c r="G8" s="1"/>
      <c r="H8" s="39"/>
      <c r="I8" s="39"/>
      <c r="J8" s="39"/>
      <c r="K8" s="39"/>
      <c r="L8" s="39"/>
      <c r="M8" s="39"/>
      <c r="N8" s="39"/>
      <c r="O8" s="39"/>
      <c r="P8" s="1"/>
      <c r="Q8" s="39"/>
      <c r="R8" s="39"/>
      <c r="S8" s="39"/>
      <c r="T8" s="39"/>
      <c r="U8" s="39"/>
      <c r="V8" s="39"/>
      <c r="W8" s="39"/>
      <c r="X8" s="39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75" x14ac:dyDescent="0.25">
      <c r="A9" s="33" t="s">
        <v>339</v>
      </c>
      <c r="B9" s="26" t="s">
        <v>134</v>
      </c>
      <c r="C9" s="6">
        <v>0</v>
      </c>
      <c r="D9" s="35"/>
      <c r="E9" s="1"/>
      <c r="F9" s="3"/>
      <c r="G9" s="1"/>
      <c r="H9" s="39"/>
      <c r="I9" s="39"/>
      <c r="J9" s="39"/>
      <c r="K9" s="39"/>
      <c r="L9" s="39"/>
      <c r="M9" s="39"/>
      <c r="N9" s="39"/>
      <c r="O9" s="39"/>
      <c r="P9" s="1"/>
      <c r="Q9" s="39"/>
      <c r="R9" s="39"/>
      <c r="S9" s="39"/>
      <c r="T9" s="39"/>
      <c r="U9" s="39"/>
      <c r="V9" s="39"/>
      <c r="W9" s="39"/>
      <c r="X9" s="39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30" x14ac:dyDescent="0.25">
      <c r="A10" s="33" t="s">
        <v>253</v>
      </c>
      <c r="B10" s="36" t="s">
        <v>135</v>
      </c>
      <c r="C10" s="6" t="s">
        <v>207</v>
      </c>
      <c r="D10" s="35"/>
      <c r="E10" s="1"/>
      <c r="F10" s="3"/>
      <c r="G10" s="1"/>
      <c r="H10" s="39"/>
      <c r="I10" s="39"/>
      <c r="J10" s="39"/>
      <c r="K10" s="39"/>
      <c r="L10" s="39"/>
      <c r="M10" s="39"/>
      <c r="N10" s="39"/>
      <c r="O10" s="39"/>
      <c r="P10" s="1"/>
      <c r="Q10" s="160"/>
      <c r="R10" s="160"/>
      <c r="S10" s="160"/>
      <c r="T10" s="160"/>
      <c r="U10" s="160"/>
      <c r="V10" s="160"/>
      <c r="W10" s="160"/>
      <c r="X10" s="160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30" x14ac:dyDescent="0.25">
      <c r="A11" s="33" t="s">
        <v>254</v>
      </c>
      <c r="B11" s="36" t="s">
        <v>136</v>
      </c>
      <c r="C11" s="6" t="s">
        <v>15</v>
      </c>
      <c r="D11" s="35"/>
      <c r="E11" s="1"/>
      <c r="F11" s="3"/>
      <c r="G11" s="1"/>
      <c r="H11" s="39"/>
      <c r="I11" s="39"/>
      <c r="J11" s="39"/>
      <c r="K11" s="39"/>
      <c r="L11" s="39"/>
      <c r="M11" s="39"/>
      <c r="N11" s="39"/>
      <c r="O11" s="39"/>
      <c r="P11" s="1"/>
      <c r="Q11" s="160"/>
      <c r="R11" s="160"/>
      <c r="S11" s="160"/>
      <c r="T11" s="160"/>
      <c r="U11" s="160"/>
      <c r="V11" s="160"/>
      <c r="W11" s="160"/>
      <c r="X11" s="160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60" x14ac:dyDescent="0.25">
      <c r="A12" s="33" t="s">
        <v>255</v>
      </c>
      <c r="B12" s="36" t="s">
        <v>137</v>
      </c>
      <c r="C12" s="6" t="s">
        <v>15</v>
      </c>
      <c r="D12" s="35"/>
      <c r="E12" s="1"/>
      <c r="F12" s="3"/>
      <c r="G12" s="1"/>
      <c r="H12" s="39"/>
      <c r="I12" s="39"/>
      <c r="J12" s="39"/>
      <c r="K12" s="39"/>
      <c r="L12" s="39"/>
      <c r="M12" s="39"/>
      <c r="N12" s="39"/>
      <c r="O12" s="39"/>
      <c r="P12" s="1"/>
      <c r="Q12" s="160"/>
      <c r="R12" s="160"/>
      <c r="S12" s="160"/>
      <c r="T12" s="160"/>
      <c r="U12" s="160"/>
      <c r="V12" s="160"/>
      <c r="W12" s="160"/>
      <c r="X12" s="160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05" x14ac:dyDescent="0.25">
      <c r="A13" s="33" t="s">
        <v>340</v>
      </c>
      <c r="B13" s="26" t="s">
        <v>138</v>
      </c>
      <c r="C13" s="6" t="s">
        <v>207</v>
      </c>
      <c r="D13" s="35"/>
      <c r="E13" s="1"/>
      <c r="F13" s="3"/>
      <c r="G13" s="1"/>
      <c r="H13" s="39"/>
      <c r="I13" s="39"/>
      <c r="J13" s="39"/>
      <c r="K13" s="39"/>
      <c r="L13" s="39"/>
      <c r="M13" s="39"/>
      <c r="N13" s="39"/>
      <c r="O13" s="39"/>
      <c r="P13" s="1"/>
      <c r="Q13" s="160"/>
      <c r="R13" s="160"/>
      <c r="S13" s="160"/>
      <c r="T13" s="160"/>
      <c r="U13" s="160"/>
      <c r="V13" s="160"/>
      <c r="W13" s="160"/>
      <c r="X13" s="160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0" x14ac:dyDescent="0.25">
      <c r="A14" s="33" t="s">
        <v>341</v>
      </c>
      <c r="B14" s="26" t="s">
        <v>139</v>
      </c>
      <c r="C14" s="6">
        <v>0</v>
      </c>
      <c r="D14" s="35"/>
      <c r="E14" s="1"/>
      <c r="F14" s="3"/>
      <c r="G14" s="1"/>
      <c r="H14" s="39"/>
      <c r="I14" s="39"/>
      <c r="J14" s="39"/>
      <c r="K14" s="39"/>
      <c r="L14" s="39"/>
      <c r="M14" s="39"/>
      <c r="N14" s="39"/>
      <c r="O14" s="39"/>
      <c r="P14" s="1"/>
      <c r="Q14" s="160"/>
      <c r="R14" s="160"/>
      <c r="S14" s="160"/>
      <c r="T14" s="160"/>
      <c r="U14" s="160"/>
      <c r="V14" s="160"/>
      <c r="W14" s="160"/>
      <c r="X14" s="160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8.75" x14ac:dyDescent="0.25">
      <c r="A15" s="157" t="s">
        <v>294</v>
      </c>
      <c r="B15" s="158"/>
      <c r="C15" s="158"/>
      <c r="D15" s="159"/>
      <c r="E15" s="1"/>
      <c r="F15" s="3"/>
      <c r="G15" s="1"/>
      <c r="H15" s="39"/>
      <c r="I15" s="39"/>
      <c r="J15" s="39"/>
      <c r="K15" s="39"/>
      <c r="L15" s="39"/>
      <c r="M15" s="39"/>
      <c r="N15" s="39"/>
      <c r="O15" s="39"/>
      <c r="P15" s="1"/>
      <c r="Q15" s="160"/>
      <c r="R15" s="160"/>
      <c r="S15" s="160"/>
      <c r="T15" s="160"/>
      <c r="U15" s="160"/>
      <c r="V15" s="160"/>
      <c r="W15" s="160"/>
      <c r="X15" s="160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45" x14ac:dyDescent="0.25">
      <c r="A16" s="33" t="s">
        <v>228</v>
      </c>
      <c r="B16" s="36" t="s">
        <v>140</v>
      </c>
      <c r="C16" s="6" t="s">
        <v>15</v>
      </c>
      <c r="D16" s="35"/>
      <c r="E16" s="1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x14ac:dyDescent="0.25">
      <c r="A17" s="157" t="s">
        <v>295</v>
      </c>
      <c r="B17" s="158"/>
      <c r="C17" s="158"/>
      <c r="D17" s="159"/>
      <c r="E17" s="1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30" x14ac:dyDescent="0.25">
      <c r="A18" s="33" t="s">
        <v>231</v>
      </c>
      <c r="B18" s="36" t="s">
        <v>141</v>
      </c>
      <c r="C18" s="6" t="s">
        <v>15</v>
      </c>
      <c r="D18" s="35"/>
      <c r="E18" s="1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75" x14ac:dyDescent="0.25">
      <c r="A19" s="33" t="s">
        <v>275</v>
      </c>
      <c r="B19" s="36" t="s">
        <v>142</v>
      </c>
      <c r="C19" s="6">
        <v>0</v>
      </c>
      <c r="D19" s="35"/>
      <c r="E19" s="1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60" x14ac:dyDescent="0.25">
      <c r="A20" s="33" t="s">
        <v>297</v>
      </c>
      <c r="B20" s="36" t="s">
        <v>143</v>
      </c>
      <c r="C20" s="6" t="s">
        <v>15</v>
      </c>
      <c r="D20" s="35"/>
      <c r="E20" s="1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45" x14ac:dyDescent="0.25">
      <c r="A21" s="33" t="s">
        <v>298</v>
      </c>
      <c r="B21" s="36" t="s">
        <v>144</v>
      </c>
      <c r="C21" s="6" t="s">
        <v>15</v>
      </c>
      <c r="D21" s="35"/>
      <c r="E21" s="1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45" x14ac:dyDescent="0.25">
      <c r="A22" s="33" t="s">
        <v>342</v>
      </c>
      <c r="B22" s="36" t="s">
        <v>145</v>
      </c>
      <c r="C22" s="6" t="s">
        <v>207</v>
      </c>
      <c r="D22" s="35"/>
      <c r="E22" s="1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45" x14ac:dyDescent="0.25">
      <c r="A23" s="33" t="s">
        <v>343</v>
      </c>
      <c r="B23" s="26" t="s">
        <v>146</v>
      </c>
      <c r="C23" s="6" t="s">
        <v>207</v>
      </c>
      <c r="D23" s="35"/>
      <c r="E23" s="1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90" x14ac:dyDescent="0.25">
      <c r="A24" s="33" t="s">
        <v>344</v>
      </c>
      <c r="B24" s="26" t="s">
        <v>147</v>
      </c>
      <c r="C24" s="6">
        <v>0</v>
      </c>
      <c r="D24" s="35"/>
      <c r="E24" s="1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5">
      <c r="A25" s="157" t="s">
        <v>296</v>
      </c>
      <c r="B25" s="158"/>
      <c r="C25" s="158"/>
      <c r="D25" s="159"/>
      <c r="E25" s="1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30" x14ac:dyDescent="0.25">
      <c r="A26" s="33" t="s">
        <v>317</v>
      </c>
      <c r="B26" s="26" t="s">
        <v>148</v>
      </c>
      <c r="C26" s="6" t="s">
        <v>207</v>
      </c>
      <c r="D26" s="35"/>
      <c r="E26" s="1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45" x14ac:dyDescent="0.25">
      <c r="A27" s="33" t="s">
        <v>318</v>
      </c>
      <c r="B27" s="26" t="s">
        <v>149</v>
      </c>
      <c r="C27" s="6">
        <v>0</v>
      </c>
      <c r="D27" s="35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45" x14ac:dyDescent="0.25">
      <c r="A28" s="33" t="s">
        <v>233</v>
      </c>
      <c r="B28" s="36" t="s">
        <v>150</v>
      </c>
      <c r="C28" s="6">
        <v>100</v>
      </c>
      <c r="D28" s="35"/>
      <c r="E28" s="1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x14ac:dyDescent="0.25">
      <c r="A29" s="2"/>
      <c r="B29" s="1"/>
      <c r="C29" s="1"/>
      <c r="D29" s="1"/>
      <c r="E29" s="1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5.75" thickBot="1" x14ac:dyDescent="0.3">
      <c r="A30" s="10"/>
      <c r="B30" s="11"/>
      <c r="C30" s="11"/>
      <c r="D30" s="11"/>
      <c r="E30" s="11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  <row r="376" spans="1:4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</row>
    <row r="377" spans="1:4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</row>
    <row r="378" spans="1:4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</row>
    <row r="379" spans="1:4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</row>
    <row r="380" spans="1:4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</row>
    <row r="381" spans="1:4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</row>
    <row r="382" spans="1:4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</row>
    <row r="383" spans="1:4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</row>
    <row r="384" spans="1:4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</row>
    <row r="385" spans="1:4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</row>
    <row r="386" spans="1:4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</row>
    <row r="387" spans="1:4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</row>
    <row r="388" spans="1:4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</row>
    <row r="389" spans="1:4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</row>
    <row r="390" spans="1:4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</row>
    <row r="391" spans="1:4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</row>
    <row r="392" spans="1:4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</row>
    <row r="393" spans="1:4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</row>
    <row r="394" spans="1:4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</row>
    <row r="395" spans="1:4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</row>
    <row r="396" spans="1:4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</row>
    <row r="397" spans="1:4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</row>
    <row r="398" spans="1:4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</row>
    <row r="399" spans="1:4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</row>
    <row r="400" spans="1:4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</row>
    <row r="401" spans="1:4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</row>
    <row r="402" spans="1:4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</row>
    <row r="403" spans="1:4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</row>
    <row r="404" spans="1:4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</row>
    <row r="405" spans="1:4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</row>
    <row r="406" spans="1:4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</row>
    <row r="407" spans="1:4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</row>
    <row r="408" spans="1:4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</row>
    <row r="409" spans="1:4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</row>
    <row r="410" spans="1:4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</row>
    <row r="411" spans="1:4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</row>
    <row r="412" spans="1:4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</row>
    <row r="413" spans="1:4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</row>
    <row r="414" spans="1:4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</row>
    <row r="415" spans="1:4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</row>
    <row r="416" spans="1:4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</row>
    <row r="417" spans="1:4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</row>
    <row r="418" spans="1:4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</row>
    <row r="419" spans="1:4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</row>
    <row r="420" spans="1:4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</row>
    <row r="421" spans="1:4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</row>
    <row r="422" spans="1:4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</row>
    <row r="423" spans="1:4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</row>
    <row r="424" spans="1:4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</row>
    <row r="425" spans="1:4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</row>
    <row r="426" spans="1:4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</row>
    <row r="427" spans="1:4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</row>
    <row r="428" spans="1:4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</row>
    <row r="429" spans="1:4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</row>
    <row r="430" spans="1:4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</row>
    <row r="431" spans="1:4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</row>
    <row r="432" spans="1:4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</row>
    <row r="433" spans="1:4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</row>
    <row r="434" spans="1:4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</row>
    <row r="435" spans="1:4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</row>
    <row r="436" spans="1:4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</row>
    <row r="437" spans="1:4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</row>
    <row r="438" spans="1:4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</row>
    <row r="439" spans="1:4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</row>
    <row r="440" spans="1:4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</row>
    <row r="441" spans="1:4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</row>
    <row r="442" spans="1:4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</row>
    <row r="443" spans="1:4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</row>
    <row r="444" spans="1:4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</row>
    <row r="445" spans="1:4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</row>
    <row r="446" spans="1:4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</row>
    <row r="447" spans="1:4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</row>
    <row r="448" spans="1:4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</row>
    <row r="449" spans="1:4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</row>
    <row r="450" spans="1:4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</row>
    <row r="451" spans="1:4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</row>
    <row r="452" spans="1:4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</row>
    <row r="453" spans="1:4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</row>
    <row r="454" spans="1:4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</row>
    <row r="455" spans="1:4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</row>
    <row r="456" spans="1:4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</row>
    <row r="457" spans="1:4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</row>
    <row r="458" spans="1:4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</row>
    <row r="459" spans="1:4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</row>
    <row r="460" spans="1:4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</row>
    <row r="461" spans="1:4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</row>
    <row r="462" spans="1:4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</row>
    <row r="463" spans="1:4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</row>
    <row r="464" spans="1:4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</row>
    <row r="465" spans="1:4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</row>
    <row r="466" spans="1:4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</row>
    <row r="467" spans="1:47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</row>
    <row r="468" spans="1:47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</row>
    <row r="469" spans="1:47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</row>
    <row r="470" spans="1:47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</row>
    <row r="471" spans="1:47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</row>
    <row r="472" spans="1:47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</row>
    <row r="473" spans="1:47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</row>
    <row r="474" spans="1:47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</row>
    <row r="475" spans="1:47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</row>
    <row r="476" spans="1:47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</row>
    <row r="477" spans="1:47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</row>
    <row r="478" spans="1:47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</row>
    <row r="479" spans="1:47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</row>
    <row r="480" spans="1:47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</row>
    <row r="481" spans="1:47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</row>
    <row r="482" spans="1:47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</row>
    <row r="483" spans="1:47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</row>
    <row r="484" spans="1:47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</row>
    <row r="485" spans="1:47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</row>
    <row r="486" spans="1:47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</row>
    <row r="487" spans="1:47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</row>
    <row r="488" spans="1:47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</row>
    <row r="489" spans="1:47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</row>
    <row r="490" spans="1:47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</row>
    <row r="491" spans="1:47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</row>
    <row r="492" spans="1:47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</row>
    <row r="493" spans="1:47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</row>
    <row r="494" spans="1:47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</row>
    <row r="495" spans="1:47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</row>
    <row r="496" spans="1:47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</row>
    <row r="497" spans="1:47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</row>
    <row r="498" spans="1:47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</row>
    <row r="499" spans="1:47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</row>
    <row r="500" spans="1:47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</row>
    <row r="501" spans="1:47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</row>
    <row r="502" spans="1:47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</row>
    <row r="503" spans="1:47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</row>
    <row r="504" spans="1:47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</row>
    <row r="505" spans="1:47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</row>
    <row r="506" spans="1:47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</row>
    <row r="507" spans="1:47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</row>
    <row r="508" spans="1:47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</row>
    <row r="509" spans="1:47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</row>
    <row r="510" spans="1:47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</row>
    <row r="511" spans="1:47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</row>
    <row r="512" spans="1:47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</row>
    <row r="513" spans="1:47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</row>
    <row r="514" spans="1:47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</row>
    <row r="515" spans="1:47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</row>
    <row r="516" spans="1:47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</row>
    <row r="517" spans="1:47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</row>
    <row r="518" spans="1:47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</row>
    <row r="519" spans="1:47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</row>
    <row r="520" spans="1:47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</row>
    <row r="521" spans="1:47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</row>
    <row r="522" spans="1:47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</row>
    <row r="523" spans="1:47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</row>
    <row r="524" spans="1:47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</row>
    <row r="525" spans="1:47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</row>
    <row r="526" spans="1:47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</row>
    <row r="527" spans="1:47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</row>
    <row r="528" spans="1:47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</row>
    <row r="529" spans="1:47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</row>
    <row r="530" spans="1:47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</row>
    <row r="531" spans="1:47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</row>
    <row r="532" spans="1:47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</row>
    <row r="533" spans="1:47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</row>
    <row r="534" spans="1:47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</row>
  </sheetData>
  <mergeCells count="14">
    <mergeCell ref="A1:D1"/>
    <mergeCell ref="C3:D3"/>
    <mergeCell ref="Q10:R10"/>
    <mergeCell ref="S10:X10"/>
    <mergeCell ref="Q11:R12"/>
    <mergeCell ref="S11:X12"/>
    <mergeCell ref="A6:D6"/>
    <mergeCell ref="A17:D17"/>
    <mergeCell ref="A25:D25"/>
    <mergeCell ref="Q13:R13"/>
    <mergeCell ref="S13:X13"/>
    <mergeCell ref="Q14:R15"/>
    <mergeCell ref="S14:X15"/>
    <mergeCell ref="A15:D15"/>
  </mergeCells>
  <dataValidations count="1">
    <dataValidation type="whole" allowBlank="1" showInputMessage="1" showErrorMessage="1" sqref="C9 C14 C19 C24 C27:C28">
      <formula1>0</formula1>
      <formula2>100</formula2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70032B9-D2F8-4A85-916B-3BED734148D9}">
            <xm:f>'Главный лист'!$C$17="Нет"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2" id="{CD13564C-EE73-4F68-9FBE-75E7589CD82E}">
            <xm:f>'Рабочий лист'!$O$34&lt;&gt;'Рабочий лист'!$P$34</xm:f>
            <x14:dxf>
              <fill>
                <patternFill>
                  <bgColor rgb="FFC00000"/>
                </patternFill>
              </fill>
            </x14:dxf>
          </x14:cfRule>
          <x14:cfRule type="expression" priority="3" id="{3911A6AF-EC7D-49E9-8900-65E01E65D14D}">
            <xm:f>'Рабочий лист'!$O$34='Рабочий лист'!$P$34</xm:f>
            <x14:dxf>
              <fill>
                <patternFill>
                  <bgColor rgb="FF00B050"/>
                </patternFill>
              </fill>
            </x14:dxf>
          </x14:cfRule>
          <xm:sqref>C3:D3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'Рабочий лист'!$A$1:$A$2</xm:f>
          </x14:formula1>
          <xm:sqref>C8 C10:C13 C16 C18 C20:C23 C26</xm:sqref>
        </x14:dataValidation>
        <x14:dataValidation type="list" allowBlank="1" showInputMessage="1" showErrorMessage="1">
          <x14:formula1>
            <xm:f>'Рабочий лист'!$A$4:$A$8</xm:f>
          </x14:formula1>
          <xm:sqref>C7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CR130"/>
  <sheetViews>
    <sheetView zoomScaleNormal="100" workbookViewId="0">
      <selection activeCell="C15" sqref="C15"/>
    </sheetView>
  </sheetViews>
  <sheetFormatPr defaultRowHeight="15" x14ac:dyDescent="0.25"/>
  <cols>
    <col min="2" max="2" width="53.140625" customWidth="1"/>
    <col min="3" max="3" width="32.42578125" customWidth="1"/>
    <col min="4" max="4" width="43" customWidth="1"/>
  </cols>
  <sheetData>
    <row r="1" spans="1:96" ht="50.45" customHeight="1" thickBot="1" x14ac:dyDescent="0.3">
      <c r="A1" s="81" t="s">
        <v>151</v>
      </c>
      <c r="B1" s="82"/>
      <c r="C1" s="82"/>
      <c r="D1" s="82"/>
      <c r="E1" s="82"/>
      <c r="F1" s="83"/>
      <c r="G1" s="1"/>
      <c r="H1" s="43"/>
      <c r="I1" s="43"/>
      <c r="J1" s="43"/>
      <c r="K1" s="43"/>
      <c r="L1" s="43"/>
      <c r="M1" s="43"/>
      <c r="N1" s="43"/>
      <c r="O1" s="4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 ht="15" customHeight="1" thickBot="1" x14ac:dyDescent="0.3">
      <c r="A2" s="13"/>
      <c r="B2" s="14"/>
      <c r="C2" s="14"/>
      <c r="D2" s="14"/>
      <c r="E2" s="1"/>
      <c r="F2" s="3"/>
      <c r="G2" s="1"/>
      <c r="H2" s="39"/>
      <c r="I2" s="39"/>
      <c r="J2" s="39"/>
      <c r="K2" s="39"/>
      <c r="L2" s="39"/>
      <c r="M2" s="39"/>
      <c r="N2" s="39"/>
      <c r="O2" s="3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ht="15" customHeight="1" thickBot="1" x14ac:dyDescent="0.3">
      <c r="A3" s="15"/>
      <c r="B3" s="45" t="s">
        <v>20</v>
      </c>
      <c r="C3" s="149" t="str">
        <f>IF('Главный лист'!C18="Нет","Заполнять не нужно",'Рабочий лист'!S24)</f>
        <v>Отлично</v>
      </c>
      <c r="D3" s="150"/>
      <c r="E3" s="1"/>
      <c r="F3" s="3"/>
      <c r="G3" s="1"/>
      <c r="H3" s="39"/>
      <c r="I3" s="39"/>
      <c r="J3" s="39"/>
      <c r="K3" s="39"/>
      <c r="L3" s="39"/>
      <c r="M3" s="39"/>
      <c r="N3" s="39"/>
      <c r="O3" s="3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14.45" customHeight="1" x14ac:dyDescent="0.25">
      <c r="A4" s="13"/>
      <c r="B4" s="14"/>
      <c r="C4" s="14"/>
      <c r="D4" s="14"/>
      <c r="E4" s="1"/>
      <c r="F4" s="3"/>
      <c r="G4" s="1"/>
      <c r="H4" s="39"/>
      <c r="I4" s="39"/>
      <c r="J4" s="39"/>
      <c r="K4" s="39"/>
      <c r="L4" s="39"/>
      <c r="M4" s="39"/>
      <c r="N4" s="39"/>
      <c r="O4" s="3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15.6" customHeight="1" x14ac:dyDescent="0.25">
      <c r="A5" s="4" t="s">
        <v>10</v>
      </c>
      <c r="B5" s="62" t="s">
        <v>21</v>
      </c>
      <c r="C5" s="62" t="s">
        <v>22</v>
      </c>
      <c r="D5" s="62" t="s">
        <v>23</v>
      </c>
      <c r="E5" s="1"/>
      <c r="F5" s="3"/>
      <c r="G5" s="1"/>
      <c r="H5" s="39"/>
      <c r="I5" s="39"/>
      <c r="J5" s="39"/>
      <c r="K5" s="39"/>
      <c r="L5" s="39"/>
      <c r="M5" s="39"/>
      <c r="N5" s="39"/>
      <c r="O5" s="39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.6" customHeight="1" x14ac:dyDescent="0.25">
      <c r="A6" s="142" t="s">
        <v>299</v>
      </c>
      <c r="B6" s="143"/>
      <c r="C6" s="143"/>
      <c r="D6" s="144"/>
      <c r="E6" s="1"/>
      <c r="F6" s="3"/>
      <c r="G6" s="1"/>
      <c r="H6" s="39"/>
      <c r="I6" s="39"/>
      <c r="J6" s="39"/>
      <c r="K6" s="39"/>
      <c r="L6" s="39"/>
      <c r="M6" s="39"/>
      <c r="N6" s="39"/>
      <c r="O6" s="39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30" x14ac:dyDescent="0.25">
      <c r="A7" s="40" t="s">
        <v>226</v>
      </c>
      <c r="B7" s="41" t="s">
        <v>152</v>
      </c>
      <c r="C7" s="6" t="s">
        <v>15</v>
      </c>
      <c r="D7" s="7"/>
      <c r="E7" s="1"/>
      <c r="F7" s="3"/>
      <c r="G7" s="1"/>
      <c r="H7" s="39"/>
      <c r="I7" s="39"/>
      <c r="J7" s="39"/>
      <c r="K7" s="39"/>
      <c r="L7" s="39"/>
      <c r="M7" s="39"/>
      <c r="N7" s="39"/>
      <c r="O7" s="3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30" x14ac:dyDescent="0.25">
      <c r="A8" s="40" t="s">
        <v>227</v>
      </c>
      <c r="B8" s="41" t="s">
        <v>153</v>
      </c>
      <c r="C8" s="6" t="s">
        <v>15</v>
      </c>
      <c r="D8" s="7"/>
      <c r="E8" s="1"/>
      <c r="F8" s="3"/>
      <c r="G8" s="1"/>
      <c r="H8" s="39"/>
      <c r="I8" s="39"/>
      <c r="J8" s="39"/>
      <c r="K8" s="39"/>
      <c r="L8" s="39"/>
      <c r="M8" s="39"/>
      <c r="N8" s="39"/>
      <c r="O8" s="3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60" x14ac:dyDescent="0.25">
      <c r="A9" s="40" t="s">
        <v>253</v>
      </c>
      <c r="B9" s="42" t="s">
        <v>154</v>
      </c>
      <c r="C9" s="6" t="s">
        <v>15</v>
      </c>
      <c r="D9" s="7"/>
      <c r="E9" s="1"/>
      <c r="F9" s="3"/>
      <c r="G9" s="1"/>
      <c r="H9" s="39"/>
      <c r="I9" s="39"/>
      <c r="J9" s="39"/>
      <c r="K9" s="39"/>
      <c r="L9" s="39"/>
      <c r="M9" s="39"/>
      <c r="N9" s="39"/>
      <c r="O9" s="39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30" x14ac:dyDescent="0.25">
      <c r="A10" s="40" t="s">
        <v>254</v>
      </c>
      <c r="B10" s="41" t="s">
        <v>155</v>
      </c>
      <c r="C10" s="25" t="s">
        <v>214</v>
      </c>
      <c r="D10" s="7"/>
      <c r="E10" s="1"/>
      <c r="F10" s="3"/>
      <c r="G10" s="1"/>
      <c r="H10" s="39"/>
      <c r="I10" s="39"/>
      <c r="J10" s="39"/>
      <c r="K10" s="39"/>
      <c r="L10" s="39"/>
      <c r="M10" s="39"/>
      <c r="N10" s="39"/>
      <c r="O10" s="3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8.75" x14ac:dyDescent="0.25">
      <c r="A11" s="161" t="s">
        <v>300</v>
      </c>
      <c r="B11" s="162"/>
      <c r="C11" s="162"/>
      <c r="D11" s="163"/>
      <c r="E11" s="1"/>
      <c r="F11" s="3"/>
      <c r="G11" s="1"/>
      <c r="H11" s="39"/>
      <c r="I11" s="39"/>
      <c r="J11" s="39"/>
      <c r="K11" s="39"/>
      <c r="L11" s="39"/>
      <c r="M11" s="39"/>
      <c r="N11" s="39"/>
      <c r="O11" s="3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30" x14ac:dyDescent="0.25">
      <c r="A12" s="40" t="s">
        <v>228</v>
      </c>
      <c r="B12" s="41" t="s">
        <v>156</v>
      </c>
      <c r="C12" s="6" t="s">
        <v>15</v>
      </c>
      <c r="D12" s="7"/>
      <c r="E12" s="1"/>
      <c r="F12" s="3"/>
      <c r="G12" s="1"/>
      <c r="H12" s="39"/>
      <c r="I12" s="39"/>
      <c r="J12" s="39"/>
      <c r="K12" s="39"/>
      <c r="L12" s="39"/>
      <c r="M12" s="39"/>
      <c r="N12" s="39"/>
      <c r="O12" s="3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45" x14ac:dyDescent="0.25">
      <c r="A13" s="40" t="s">
        <v>229</v>
      </c>
      <c r="B13" s="41" t="s">
        <v>157</v>
      </c>
      <c r="C13" s="6" t="s">
        <v>207</v>
      </c>
      <c r="D13" s="7"/>
      <c r="E13" s="1"/>
      <c r="F13" s="3"/>
      <c r="G13" s="1"/>
      <c r="H13" s="39"/>
      <c r="I13" s="39"/>
      <c r="J13" s="39"/>
      <c r="K13" s="39"/>
      <c r="L13" s="39"/>
      <c r="M13" s="39"/>
      <c r="N13" s="39"/>
      <c r="O13" s="3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30" x14ac:dyDescent="0.25">
      <c r="A14" s="40" t="s">
        <v>230</v>
      </c>
      <c r="B14" s="41" t="s">
        <v>158</v>
      </c>
      <c r="C14" s="6" t="s">
        <v>15</v>
      </c>
      <c r="D14" s="7"/>
      <c r="E14" s="1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30" x14ac:dyDescent="0.25">
      <c r="A15" s="40" t="s">
        <v>256</v>
      </c>
      <c r="B15" s="41" t="s">
        <v>159</v>
      </c>
      <c r="C15" s="6" t="s">
        <v>207</v>
      </c>
      <c r="D15" s="7"/>
      <c r="E15" s="1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x14ac:dyDescent="0.25">
      <c r="A16" s="2"/>
      <c r="B16" s="1"/>
      <c r="C16" s="1"/>
      <c r="D16" s="1"/>
      <c r="E16" s="1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1:96" ht="15.75" thickBot="1" x14ac:dyDescent="0.3">
      <c r="A17" s="10"/>
      <c r="B17" s="11"/>
      <c r="C17" s="11"/>
      <c r="D17" s="11"/>
      <c r="E17" s="11"/>
      <c r="F17" s="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1:9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1:9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1:9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1:9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1:9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1:9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1:9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1:9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1:9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1:9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1:9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1:9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1:9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1:9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1:9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1:9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1:9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1:9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1:9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1:9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1:9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1:9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1:9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1:9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1:9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1:9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1:9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1:9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9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1:9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1:9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1:9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1:9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1:9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1:9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1:9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1:9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1:9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1:9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1:9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1:9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1:9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1:9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1:9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1:9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1:9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1:9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1:9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1:9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1:9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1:9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1:9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1:9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1:9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1:9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1:9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1:9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1:9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1:9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1:9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1:9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1:9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1:9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1:9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1:9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1:9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1:9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1:9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1:9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1:9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1:9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1:9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1:9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1:9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1:9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1:9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1:9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1:9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1:9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1:9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1:9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1:9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1:9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1:9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1:9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1:9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1:9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1:9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1:9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1:9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1:9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1:9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1:9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1:9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1:9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1:9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1:9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1:9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1:9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1:9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1:9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1:9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1:9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1:9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1:9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1:9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1:9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1:9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1:9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1:9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1:9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1:9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</sheetData>
  <mergeCells count="4">
    <mergeCell ref="A1:F1"/>
    <mergeCell ref="C3:D3"/>
    <mergeCell ref="A6:D6"/>
    <mergeCell ref="A11:D11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839B581-298F-4A66-B9BC-27A8B17A781F}">
            <xm:f>'Главный лист'!$C$18="Нет"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2" id="{046E9C40-34F7-438E-AAD3-682A30F50DE6}">
            <xm:f>'Рабочий лист'!$R$23&lt;&gt;'Рабочий лист'!$S$23</xm:f>
            <x14:dxf>
              <fill>
                <patternFill>
                  <bgColor rgb="FFC00000"/>
                </patternFill>
              </fill>
            </x14:dxf>
          </x14:cfRule>
          <x14:cfRule type="expression" priority="3" id="{97F83BFC-C809-46D1-B99E-A73DC771F640}">
            <xm:f>'Рабочий лист'!$R$23='Рабочий лист'!$S$23</xm:f>
            <x14:dxf>
              <fill>
                <patternFill>
                  <bgColor rgb="FF00B050"/>
                </patternFill>
              </fill>
            </x14:dxf>
          </x14:cfRule>
          <xm:sqref>C3:D3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'Рабочий лист'!$A$1:$A$2</xm:f>
          </x14:formula1>
          <xm:sqref>C7:C9 C12:C15</xm:sqref>
        </x14:dataValidation>
        <x14:dataValidation type="list" allowBlank="1" showInputMessage="1" showErrorMessage="1">
          <x14:formula1>
            <xm:f>'Рабочий лист'!$A$14:$A$16</xm:f>
          </x14:formula1>
          <xm:sqref>C10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Главный лист</vt:lpstr>
      <vt:lpstr>Рабочий лист</vt:lpstr>
      <vt:lpstr>Выгрузка</vt:lpstr>
      <vt:lpstr>Общеорганизационный блок </vt:lpstr>
      <vt:lpstr>Предоставление гос. услуг</vt:lpstr>
      <vt:lpstr>Предоставление гос. поддержки</vt:lpstr>
      <vt:lpstr>Гос. контроль(надзор)</vt:lpstr>
      <vt:lpstr>Рассмотрение обращений запросов</vt:lpstr>
      <vt:lpstr>Обеспечение доступа информации</vt:lpstr>
      <vt:lpstr>Внутренний клиент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 Глеб Игоревич</dc:creator>
  <cp:lastModifiedBy>Мадина Х. Каибова</cp:lastModifiedBy>
  <dcterms:created xsi:type="dcterms:W3CDTF">2023-07-17T14:31:23Z</dcterms:created>
  <dcterms:modified xsi:type="dcterms:W3CDTF">2023-11-07T15:35:49Z</dcterms:modified>
</cp:coreProperties>
</file>